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2.xml" ContentType="application/vnd.openxmlformats-officedocument.drawing+xml"/>
  <Override PartName="/xl/activeX/activeX6.xml" ContentType="application/vnd.ms-office.activeX+xml"/>
  <Override PartName="/xl/activeX/activeX6.bin" ContentType="application/vnd.ms-office.activeX"/>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activeX/activeX345.xml" ContentType="application/vnd.ms-office.activeX+xml"/>
  <Override PartName="/xl/activeX/activeX345.bin" ContentType="application/vnd.ms-office.activeX"/>
  <Override PartName="/xl/activeX/activeX346.xml" ContentType="application/vnd.ms-office.activeX+xml"/>
  <Override PartName="/xl/activeX/activeX346.bin" ContentType="application/vnd.ms-office.activeX"/>
  <Override PartName="/xl/activeX/activeX347.xml" ContentType="application/vnd.ms-office.activeX+xml"/>
  <Override PartName="/xl/activeX/activeX347.bin" ContentType="application/vnd.ms-office.activeX"/>
  <Override PartName="/xl/activeX/activeX348.xml" ContentType="application/vnd.ms-office.activeX+xml"/>
  <Override PartName="/xl/activeX/activeX348.bin" ContentType="application/vnd.ms-office.activeX"/>
  <Override PartName="/xl/activeX/activeX349.xml" ContentType="application/vnd.ms-office.activeX+xml"/>
  <Override PartName="/xl/activeX/activeX349.bin" ContentType="application/vnd.ms-office.activeX"/>
  <Override PartName="/xl/activeX/activeX350.xml" ContentType="application/vnd.ms-office.activeX+xml"/>
  <Override PartName="/xl/activeX/activeX350.bin" ContentType="application/vnd.ms-office.activeX"/>
  <Override PartName="/xl/activeX/activeX351.xml" ContentType="application/vnd.ms-office.activeX+xml"/>
  <Override PartName="/xl/activeX/activeX351.bin" ContentType="application/vnd.ms-office.activeX"/>
  <Override PartName="/xl/activeX/activeX352.xml" ContentType="application/vnd.ms-office.activeX+xml"/>
  <Override PartName="/xl/activeX/activeX352.bin" ContentType="application/vnd.ms-office.activeX"/>
  <Override PartName="/xl/activeX/activeX353.xml" ContentType="application/vnd.ms-office.activeX+xml"/>
  <Override PartName="/xl/activeX/activeX353.bin" ContentType="application/vnd.ms-office.activeX"/>
  <Override PartName="/xl/activeX/activeX354.xml" ContentType="application/vnd.ms-office.activeX+xml"/>
  <Override PartName="/xl/activeX/activeX354.bin" ContentType="application/vnd.ms-office.activeX"/>
  <Override PartName="/xl/activeX/activeX355.xml" ContentType="application/vnd.ms-office.activeX+xml"/>
  <Override PartName="/xl/activeX/activeX355.bin" ContentType="application/vnd.ms-office.activeX"/>
  <Override PartName="/xl/activeX/activeX356.xml" ContentType="application/vnd.ms-office.activeX+xml"/>
  <Override PartName="/xl/activeX/activeX356.bin" ContentType="application/vnd.ms-office.activeX"/>
  <Override PartName="/xl/activeX/activeX357.xml" ContentType="application/vnd.ms-office.activeX+xml"/>
  <Override PartName="/xl/activeX/activeX357.bin" ContentType="application/vnd.ms-office.activeX"/>
  <Override PartName="/xl/activeX/activeX358.xml" ContentType="application/vnd.ms-office.activeX+xml"/>
  <Override PartName="/xl/activeX/activeX358.bin" ContentType="application/vnd.ms-office.activeX"/>
  <Override PartName="/xl/activeX/activeX359.xml" ContentType="application/vnd.ms-office.activeX+xml"/>
  <Override PartName="/xl/activeX/activeX359.bin" ContentType="application/vnd.ms-office.activeX"/>
  <Override PartName="/xl/activeX/activeX360.xml" ContentType="application/vnd.ms-office.activeX+xml"/>
  <Override PartName="/xl/activeX/activeX360.bin" ContentType="application/vnd.ms-office.activeX"/>
  <Override PartName="/xl/activeX/activeX361.xml" ContentType="application/vnd.ms-office.activeX+xml"/>
  <Override PartName="/xl/activeX/activeX361.bin" ContentType="application/vnd.ms-office.activeX"/>
  <Override PartName="/xl/activeX/activeX362.xml" ContentType="application/vnd.ms-office.activeX+xml"/>
  <Override PartName="/xl/activeX/activeX362.bin" ContentType="application/vnd.ms-office.activeX"/>
  <Override PartName="/xl/activeX/activeX363.xml" ContentType="application/vnd.ms-office.activeX+xml"/>
  <Override PartName="/xl/activeX/activeX363.bin" ContentType="application/vnd.ms-office.activeX"/>
  <Override PartName="/xl/activeX/activeX364.xml" ContentType="application/vnd.ms-office.activeX+xml"/>
  <Override PartName="/xl/activeX/activeX364.bin" ContentType="application/vnd.ms-office.activeX"/>
  <Override PartName="/xl/activeX/activeX365.xml" ContentType="application/vnd.ms-office.activeX+xml"/>
  <Override PartName="/xl/activeX/activeX365.bin" ContentType="application/vnd.ms-office.activeX"/>
  <Override PartName="/xl/activeX/activeX366.xml" ContentType="application/vnd.ms-office.activeX+xml"/>
  <Override PartName="/xl/activeX/activeX366.bin" ContentType="application/vnd.ms-office.activeX"/>
  <Override PartName="/xl/activeX/activeX367.xml" ContentType="application/vnd.ms-office.activeX+xml"/>
  <Override PartName="/xl/activeX/activeX367.bin" ContentType="application/vnd.ms-office.activeX"/>
  <Override PartName="/xl/activeX/activeX368.xml" ContentType="application/vnd.ms-office.activeX+xml"/>
  <Override PartName="/xl/activeX/activeX368.bin" ContentType="application/vnd.ms-office.activeX"/>
  <Override PartName="/xl/activeX/activeX369.xml" ContentType="application/vnd.ms-office.activeX+xml"/>
  <Override PartName="/xl/activeX/activeX369.bin" ContentType="application/vnd.ms-office.activeX"/>
  <Override PartName="/xl/activeX/activeX370.xml" ContentType="application/vnd.ms-office.activeX+xml"/>
  <Override PartName="/xl/activeX/activeX370.bin" ContentType="application/vnd.ms-office.activeX"/>
  <Override PartName="/xl/activeX/activeX371.xml" ContentType="application/vnd.ms-office.activeX+xml"/>
  <Override PartName="/xl/activeX/activeX371.bin" ContentType="application/vnd.ms-office.activeX"/>
  <Override PartName="/xl/activeX/activeX372.xml" ContentType="application/vnd.ms-office.activeX+xml"/>
  <Override PartName="/xl/activeX/activeX372.bin" ContentType="application/vnd.ms-office.activeX"/>
  <Override PartName="/xl/activeX/activeX373.xml" ContentType="application/vnd.ms-office.activeX+xml"/>
  <Override PartName="/xl/activeX/activeX373.bin" ContentType="application/vnd.ms-office.activeX"/>
  <Override PartName="/xl/activeX/activeX374.xml" ContentType="application/vnd.ms-office.activeX+xml"/>
  <Override PartName="/xl/activeX/activeX374.bin" ContentType="application/vnd.ms-office.activeX"/>
  <Override PartName="/xl/activeX/activeX375.xml" ContentType="application/vnd.ms-office.activeX+xml"/>
  <Override PartName="/xl/activeX/activeX375.bin" ContentType="application/vnd.ms-office.activeX"/>
  <Override PartName="/xl/activeX/activeX376.xml" ContentType="application/vnd.ms-office.activeX+xml"/>
  <Override PartName="/xl/activeX/activeX376.bin" ContentType="application/vnd.ms-office.activeX"/>
  <Override PartName="/xl/activeX/activeX377.xml" ContentType="application/vnd.ms-office.activeX+xml"/>
  <Override PartName="/xl/activeX/activeX377.bin" ContentType="application/vnd.ms-office.activeX"/>
  <Override PartName="/xl/activeX/activeX378.xml" ContentType="application/vnd.ms-office.activeX+xml"/>
  <Override PartName="/xl/activeX/activeX378.bin" ContentType="application/vnd.ms-office.activeX"/>
  <Override PartName="/xl/activeX/activeX379.xml" ContentType="application/vnd.ms-office.activeX+xml"/>
  <Override PartName="/xl/activeX/activeX379.bin" ContentType="application/vnd.ms-office.activeX"/>
  <Override PartName="/xl/activeX/activeX380.xml" ContentType="application/vnd.ms-office.activeX+xml"/>
  <Override PartName="/xl/activeX/activeX380.bin" ContentType="application/vnd.ms-office.activeX"/>
  <Override PartName="/xl/activeX/activeX381.xml" ContentType="application/vnd.ms-office.activeX+xml"/>
  <Override PartName="/xl/activeX/activeX381.bin" ContentType="application/vnd.ms-office.activeX"/>
  <Override PartName="/xl/activeX/activeX382.xml" ContentType="application/vnd.ms-office.activeX+xml"/>
  <Override PartName="/xl/activeX/activeX382.bin" ContentType="application/vnd.ms-office.activeX"/>
  <Override PartName="/xl/activeX/activeX383.xml" ContentType="application/vnd.ms-office.activeX+xml"/>
  <Override PartName="/xl/activeX/activeX383.bin" ContentType="application/vnd.ms-office.activeX"/>
  <Override PartName="/xl/activeX/activeX384.xml" ContentType="application/vnd.ms-office.activeX+xml"/>
  <Override PartName="/xl/activeX/activeX384.bin" ContentType="application/vnd.ms-office.activeX"/>
  <Override PartName="/xl/activeX/activeX385.xml" ContentType="application/vnd.ms-office.activeX+xml"/>
  <Override PartName="/xl/activeX/activeX385.bin" ContentType="application/vnd.ms-office.activeX"/>
  <Override PartName="/xl/activeX/activeX386.xml" ContentType="application/vnd.ms-office.activeX+xml"/>
  <Override PartName="/xl/activeX/activeX386.bin" ContentType="application/vnd.ms-office.activeX"/>
  <Override PartName="/xl/activeX/activeX387.xml" ContentType="application/vnd.ms-office.activeX+xml"/>
  <Override PartName="/xl/activeX/activeX387.bin" ContentType="application/vnd.ms-office.activeX"/>
  <Override PartName="/xl/activeX/activeX388.xml" ContentType="application/vnd.ms-office.activeX+xml"/>
  <Override PartName="/xl/activeX/activeX388.bin" ContentType="application/vnd.ms-office.activeX"/>
  <Override PartName="/xl/activeX/activeX389.xml" ContentType="application/vnd.ms-office.activeX+xml"/>
  <Override PartName="/xl/activeX/activeX389.bin" ContentType="application/vnd.ms-office.activeX"/>
  <Override PartName="/xl/activeX/activeX390.xml" ContentType="application/vnd.ms-office.activeX+xml"/>
  <Override PartName="/xl/activeX/activeX390.bin" ContentType="application/vnd.ms-office.activeX"/>
  <Override PartName="/xl/activeX/activeX391.xml" ContentType="application/vnd.ms-office.activeX+xml"/>
  <Override PartName="/xl/activeX/activeX391.bin" ContentType="application/vnd.ms-office.activeX"/>
  <Override PartName="/xl/activeX/activeX392.xml" ContentType="application/vnd.ms-office.activeX+xml"/>
  <Override PartName="/xl/activeX/activeX392.bin" ContentType="application/vnd.ms-office.activeX"/>
  <Override PartName="/xl/activeX/activeX393.xml" ContentType="application/vnd.ms-office.activeX+xml"/>
  <Override PartName="/xl/activeX/activeX393.bin" ContentType="application/vnd.ms-office.activeX"/>
  <Override PartName="/xl/activeX/activeX394.xml" ContentType="application/vnd.ms-office.activeX+xml"/>
  <Override PartName="/xl/activeX/activeX394.bin" ContentType="application/vnd.ms-office.activeX"/>
  <Override PartName="/xl/activeX/activeX395.xml" ContentType="application/vnd.ms-office.activeX+xml"/>
  <Override PartName="/xl/activeX/activeX395.bin" ContentType="application/vnd.ms-office.activeX"/>
  <Override PartName="/xl/activeX/activeX396.xml" ContentType="application/vnd.ms-office.activeX+xml"/>
  <Override PartName="/xl/activeX/activeX396.bin" ContentType="application/vnd.ms-office.activeX"/>
  <Override PartName="/xl/activeX/activeX397.xml" ContentType="application/vnd.ms-office.activeX+xml"/>
  <Override PartName="/xl/activeX/activeX397.bin" ContentType="application/vnd.ms-office.activeX"/>
  <Override PartName="/xl/activeX/activeX398.xml" ContentType="application/vnd.ms-office.activeX+xml"/>
  <Override PartName="/xl/activeX/activeX398.bin" ContentType="application/vnd.ms-office.activeX"/>
  <Override PartName="/xl/activeX/activeX399.xml" ContentType="application/vnd.ms-office.activeX+xml"/>
  <Override PartName="/xl/activeX/activeX399.bin" ContentType="application/vnd.ms-office.activeX"/>
  <Override PartName="/xl/activeX/activeX400.xml" ContentType="application/vnd.ms-office.activeX+xml"/>
  <Override PartName="/xl/activeX/activeX400.bin" ContentType="application/vnd.ms-office.activeX"/>
  <Override PartName="/xl/activeX/activeX401.xml" ContentType="application/vnd.ms-office.activeX+xml"/>
  <Override PartName="/xl/activeX/activeX401.bin" ContentType="application/vnd.ms-office.activeX"/>
  <Override PartName="/xl/activeX/activeX402.xml" ContentType="application/vnd.ms-office.activeX+xml"/>
  <Override PartName="/xl/activeX/activeX402.bin" ContentType="application/vnd.ms-office.activeX"/>
  <Override PartName="/xl/activeX/activeX403.xml" ContentType="application/vnd.ms-office.activeX+xml"/>
  <Override PartName="/xl/activeX/activeX403.bin" ContentType="application/vnd.ms-office.activeX"/>
  <Override PartName="/xl/activeX/activeX404.xml" ContentType="application/vnd.ms-office.activeX+xml"/>
  <Override PartName="/xl/activeX/activeX404.bin" ContentType="application/vnd.ms-office.activeX"/>
  <Override PartName="/xl/activeX/activeX405.xml" ContentType="application/vnd.ms-office.activeX+xml"/>
  <Override PartName="/xl/activeX/activeX405.bin" ContentType="application/vnd.ms-office.activeX"/>
  <Override PartName="/xl/activeX/activeX406.xml" ContentType="application/vnd.ms-office.activeX+xml"/>
  <Override PartName="/xl/activeX/activeX406.bin" ContentType="application/vnd.ms-office.activeX"/>
  <Override PartName="/xl/activeX/activeX407.xml" ContentType="application/vnd.ms-office.activeX+xml"/>
  <Override PartName="/xl/activeX/activeX407.bin" ContentType="application/vnd.ms-office.activeX"/>
  <Override PartName="/xl/activeX/activeX408.xml" ContentType="application/vnd.ms-office.activeX+xml"/>
  <Override PartName="/xl/activeX/activeX408.bin" ContentType="application/vnd.ms-office.activeX"/>
  <Override PartName="/xl/activeX/activeX409.xml" ContentType="application/vnd.ms-office.activeX+xml"/>
  <Override PartName="/xl/activeX/activeX409.bin" ContentType="application/vnd.ms-office.activeX"/>
  <Override PartName="/xl/activeX/activeX410.xml" ContentType="application/vnd.ms-office.activeX+xml"/>
  <Override PartName="/xl/activeX/activeX410.bin" ContentType="application/vnd.ms-office.activeX"/>
  <Override PartName="/xl/activeX/activeX411.xml" ContentType="application/vnd.ms-office.activeX+xml"/>
  <Override PartName="/xl/activeX/activeX411.bin" ContentType="application/vnd.ms-office.activeX"/>
  <Override PartName="/xl/activeX/activeX412.xml" ContentType="application/vnd.ms-office.activeX+xml"/>
  <Override PartName="/xl/activeX/activeX412.bin" ContentType="application/vnd.ms-office.activeX"/>
  <Override PartName="/xl/activeX/activeX413.xml" ContentType="application/vnd.ms-office.activeX+xml"/>
  <Override PartName="/xl/activeX/activeX413.bin" ContentType="application/vnd.ms-office.activeX"/>
  <Override PartName="/xl/activeX/activeX414.xml" ContentType="application/vnd.ms-office.activeX+xml"/>
  <Override PartName="/xl/activeX/activeX414.bin" ContentType="application/vnd.ms-office.activeX"/>
  <Override PartName="/xl/activeX/activeX415.xml" ContentType="application/vnd.ms-office.activeX+xml"/>
  <Override PartName="/xl/activeX/activeX415.bin" ContentType="application/vnd.ms-office.activeX"/>
  <Override PartName="/xl/activeX/activeX416.xml" ContentType="application/vnd.ms-office.activeX+xml"/>
  <Override PartName="/xl/activeX/activeX416.bin" ContentType="application/vnd.ms-office.activeX"/>
  <Override PartName="/xl/activeX/activeX417.xml" ContentType="application/vnd.ms-office.activeX+xml"/>
  <Override PartName="/xl/activeX/activeX417.bin" ContentType="application/vnd.ms-office.activeX"/>
  <Override PartName="/xl/activeX/activeX418.xml" ContentType="application/vnd.ms-office.activeX+xml"/>
  <Override PartName="/xl/activeX/activeX418.bin" ContentType="application/vnd.ms-office.activeX"/>
  <Override PartName="/xl/activeX/activeX419.xml" ContentType="application/vnd.ms-office.activeX+xml"/>
  <Override PartName="/xl/activeX/activeX419.bin" ContentType="application/vnd.ms-office.activeX"/>
  <Override PartName="/xl/activeX/activeX420.xml" ContentType="application/vnd.ms-office.activeX+xml"/>
  <Override PartName="/xl/activeX/activeX420.bin" ContentType="application/vnd.ms-office.activeX"/>
  <Override PartName="/xl/activeX/activeX421.xml" ContentType="application/vnd.ms-office.activeX+xml"/>
  <Override PartName="/xl/activeX/activeX421.bin" ContentType="application/vnd.ms-office.activeX"/>
  <Override PartName="/xl/activeX/activeX422.xml" ContentType="application/vnd.ms-office.activeX+xml"/>
  <Override PartName="/xl/activeX/activeX422.bin" ContentType="application/vnd.ms-office.activeX"/>
  <Override PartName="/xl/activeX/activeX423.xml" ContentType="application/vnd.ms-office.activeX+xml"/>
  <Override PartName="/xl/activeX/activeX423.bin" ContentType="application/vnd.ms-office.activeX"/>
  <Override PartName="/xl/activeX/activeX424.xml" ContentType="application/vnd.ms-office.activeX+xml"/>
  <Override PartName="/xl/activeX/activeX424.bin" ContentType="application/vnd.ms-office.activeX"/>
  <Override PartName="/xl/activeX/activeX425.xml" ContentType="application/vnd.ms-office.activeX+xml"/>
  <Override PartName="/xl/activeX/activeX425.bin" ContentType="application/vnd.ms-office.activeX"/>
  <Override PartName="/xl/activeX/activeX426.xml" ContentType="application/vnd.ms-office.activeX+xml"/>
  <Override PartName="/xl/activeX/activeX426.bin" ContentType="application/vnd.ms-office.activeX"/>
  <Override PartName="/xl/activeX/activeX427.xml" ContentType="application/vnd.ms-office.activeX+xml"/>
  <Override PartName="/xl/activeX/activeX427.bin" ContentType="application/vnd.ms-office.activeX"/>
  <Override PartName="/xl/activeX/activeX428.xml" ContentType="application/vnd.ms-office.activeX+xml"/>
  <Override PartName="/xl/activeX/activeX428.bin" ContentType="application/vnd.ms-office.activeX"/>
  <Override PartName="/xl/activeX/activeX429.xml" ContentType="application/vnd.ms-office.activeX+xml"/>
  <Override PartName="/xl/activeX/activeX429.bin" ContentType="application/vnd.ms-office.activeX"/>
  <Override PartName="/xl/activeX/activeX430.xml" ContentType="application/vnd.ms-office.activeX+xml"/>
  <Override PartName="/xl/activeX/activeX430.bin" ContentType="application/vnd.ms-office.activeX"/>
  <Override PartName="/xl/activeX/activeX431.xml" ContentType="application/vnd.ms-office.activeX+xml"/>
  <Override PartName="/xl/activeX/activeX431.bin" ContentType="application/vnd.ms-office.activeX"/>
  <Override PartName="/xl/activeX/activeX432.xml" ContentType="application/vnd.ms-office.activeX+xml"/>
  <Override PartName="/xl/activeX/activeX432.bin" ContentType="application/vnd.ms-office.activeX"/>
  <Override PartName="/xl/activeX/activeX433.xml" ContentType="application/vnd.ms-office.activeX+xml"/>
  <Override PartName="/xl/activeX/activeX433.bin" ContentType="application/vnd.ms-office.activeX"/>
  <Override PartName="/xl/activeX/activeX434.xml" ContentType="application/vnd.ms-office.activeX+xml"/>
  <Override PartName="/xl/activeX/activeX434.bin" ContentType="application/vnd.ms-office.activeX"/>
  <Override PartName="/xl/activeX/activeX435.xml" ContentType="application/vnd.ms-office.activeX+xml"/>
  <Override PartName="/xl/activeX/activeX435.bin" ContentType="application/vnd.ms-office.activeX"/>
  <Override PartName="/xl/activeX/activeX436.xml" ContentType="application/vnd.ms-office.activeX+xml"/>
  <Override PartName="/xl/activeX/activeX436.bin" ContentType="application/vnd.ms-office.activeX"/>
  <Override PartName="/xl/activeX/activeX437.xml" ContentType="application/vnd.ms-office.activeX+xml"/>
  <Override PartName="/xl/activeX/activeX437.bin" ContentType="application/vnd.ms-office.activeX"/>
  <Override PartName="/xl/activeX/activeX438.xml" ContentType="application/vnd.ms-office.activeX+xml"/>
  <Override PartName="/xl/activeX/activeX438.bin" ContentType="application/vnd.ms-office.activeX"/>
  <Override PartName="/xl/activeX/activeX439.xml" ContentType="application/vnd.ms-office.activeX+xml"/>
  <Override PartName="/xl/activeX/activeX439.bin" ContentType="application/vnd.ms-office.activeX"/>
  <Override PartName="/xl/activeX/activeX440.xml" ContentType="application/vnd.ms-office.activeX+xml"/>
  <Override PartName="/xl/activeX/activeX440.bin" ContentType="application/vnd.ms-office.activeX"/>
  <Override PartName="/xl/activeX/activeX441.xml" ContentType="application/vnd.ms-office.activeX+xml"/>
  <Override PartName="/xl/activeX/activeX441.bin" ContentType="application/vnd.ms-office.activeX"/>
  <Override PartName="/xl/activeX/activeX442.xml" ContentType="application/vnd.ms-office.activeX+xml"/>
  <Override PartName="/xl/activeX/activeX442.bin" ContentType="application/vnd.ms-office.activeX"/>
  <Override PartName="/xl/activeX/activeX443.xml" ContentType="application/vnd.ms-office.activeX+xml"/>
  <Override PartName="/xl/activeX/activeX443.bin" ContentType="application/vnd.ms-office.activeX"/>
  <Override PartName="/xl/activeX/activeX444.xml" ContentType="application/vnd.ms-office.activeX+xml"/>
  <Override PartName="/xl/activeX/activeX444.bin" ContentType="application/vnd.ms-office.activeX"/>
  <Override PartName="/xl/activeX/activeX445.xml" ContentType="application/vnd.ms-office.activeX+xml"/>
  <Override PartName="/xl/activeX/activeX445.bin" ContentType="application/vnd.ms-office.activeX"/>
  <Override PartName="/xl/activeX/activeX446.xml" ContentType="application/vnd.ms-office.activeX+xml"/>
  <Override PartName="/xl/activeX/activeX446.bin" ContentType="application/vnd.ms-office.activeX"/>
  <Override PartName="/xl/activeX/activeX447.xml" ContentType="application/vnd.ms-office.activeX+xml"/>
  <Override PartName="/xl/activeX/activeX447.bin" ContentType="application/vnd.ms-office.activeX"/>
  <Override PartName="/xl/activeX/activeX448.xml" ContentType="application/vnd.ms-office.activeX+xml"/>
  <Override PartName="/xl/activeX/activeX448.bin" ContentType="application/vnd.ms-office.activeX"/>
  <Override PartName="/xl/activeX/activeX449.xml" ContentType="application/vnd.ms-office.activeX+xml"/>
  <Override PartName="/xl/activeX/activeX449.bin" ContentType="application/vnd.ms-office.activeX"/>
  <Override PartName="/xl/activeX/activeX450.xml" ContentType="application/vnd.ms-office.activeX+xml"/>
  <Override PartName="/xl/activeX/activeX450.bin" ContentType="application/vnd.ms-office.activeX"/>
  <Override PartName="/xl/activeX/activeX451.xml" ContentType="application/vnd.ms-office.activeX+xml"/>
  <Override PartName="/xl/activeX/activeX451.bin" ContentType="application/vnd.ms-office.activeX"/>
  <Override PartName="/xl/activeX/activeX452.xml" ContentType="application/vnd.ms-office.activeX+xml"/>
  <Override PartName="/xl/activeX/activeX452.bin" ContentType="application/vnd.ms-office.activeX"/>
  <Override PartName="/xl/activeX/activeX453.xml" ContentType="application/vnd.ms-office.activeX+xml"/>
  <Override PartName="/xl/activeX/activeX453.bin" ContentType="application/vnd.ms-office.activeX"/>
  <Override PartName="/xl/activeX/activeX454.xml" ContentType="application/vnd.ms-office.activeX+xml"/>
  <Override PartName="/xl/activeX/activeX454.bin" ContentType="application/vnd.ms-office.activeX"/>
  <Override PartName="/xl/activeX/activeX455.xml" ContentType="application/vnd.ms-office.activeX+xml"/>
  <Override PartName="/xl/activeX/activeX455.bin" ContentType="application/vnd.ms-office.activeX"/>
  <Override PartName="/xl/activeX/activeX456.xml" ContentType="application/vnd.ms-office.activeX+xml"/>
  <Override PartName="/xl/activeX/activeX456.bin" ContentType="application/vnd.ms-office.activeX"/>
  <Override PartName="/xl/activeX/activeX457.xml" ContentType="application/vnd.ms-office.activeX+xml"/>
  <Override PartName="/xl/activeX/activeX457.bin" ContentType="application/vnd.ms-office.activeX"/>
  <Override PartName="/xl/pivotTables/pivotTable1.xml" ContentType="application/vnd.openxmlformats-officedocument.spreadsheetml.pivotTable+xml"/>
  <Override PartName="/xl/drawings/drawing4.xml" ContentType="application/vnd.openxmlformats-officedocument.drawing+xml"/>
  <Override PartName="/xl/activeX/activeX458.xml" ContentType="application/vnd.ms-office.activeX+xml"/>
  <Override PartName="/xl/activeX/activeX45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Objects="none" codeName="ThisWorkbook" defaultThemeVersion="124226"/>
  <mc:AlternateContent xmlns:mc="http://schemas.openxmlformats.org/markup-compatibility/2006">
    <mc:Choice Requires="x15">
      <x15ac:absPath xmlns:x15ac="http://schemas.microsoft.com/office/spreadsheetml/2010/11/ac" url="U:\FHSR\FHSR-Rundskriv\Rundskriv 2025\"/>
    </mc:Choice>
  </mc:AlternateContent>
  <xr:revisionPtr revIDLastSave="0" documentId="8_{B5B82C1E-0007-41FF-A449-76459F6F3703}" xr6:coauthVersionLast="47" xr6:coauthVersionMax="47" xr10:uidLastSave="{00000000-0000-0000-0000-000000000000}"/>
  <bookViews>
    <workbookView xWindow="-120" yWindow="-120" windowWidth="29040" windowHeight="15840" firstSheet="1" activeTab="1" xr2:uid="{00000000-000D-0000-FFFF-FFFF00000000}"/>
  </bookViews>
  <sheets>
    <sheet name="Meny" sheetId="11" state="hidden" r:id="rId1"/>
    <sheet name="Intro" sheetId="15" r:id="rId2"/>
    <sheet name="Hjelp og forklaring" sheetId="16" r:id="rId3"/>
    <sheet name="Skjema" sheetId="4" r:id="rId4"/>
    <sheet name="Kontoplan" sheetId="8" r:id="rId5"/>
    <sheet name="Pivot" sheetId="9" r:id="rId6"/>
  </sheets>
  <calcPr calcId="191029"/>
  <pivotCaches>
    <pivotCache cacheId="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4" l="1"/>
  <c r="B25" i="4"/>
  <c r="C5" i="4" l="1"/>
  <c r="F304" i="8"/>
  <c r="E304" i="8"/>
  <c r="B80" i="4"/>
  <c r="B79" i="4"/>
  <c r="G10" i="8" l="1"/>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9" i="8" l="1"/>
  <c r="G8" i="8"/>
  <c r="G7" i="8"/>
  <c r="G304" i="8" s="1"/>
  <c r="B82" i="4" l="1"/>
  <c r="C4" i="4"/>
  <c r="B33" i="4"/>
  <c r="B35" i="4"/>
  <c r="E16" i="9"/>
  <c r="E327" i="8"/>
  <c r="E333" i="8"/>
  <c r="B75" i="4"/>
  <c r="B76" i="4" s="1"/>
  <c r="E60" i="4"/>
  <c r="C41" i="4"/>
  <c r="E11" i="9"/>
  <c r="E67" i="4"/>
  <c r="E59" i="4"/>
  <c r="E12" i="9"/>
  <c r="E72" i="4"/>
  <c r="E68" i="4"/>
  <c r="E61" i="4"/>
  <c r="E62" i="4"/>
  <c r="E35" i="4"/>
  <c r="E76" i="4"/>
  <c r="E64" i="4"/>
  <c r="E13" i="9"/>
  <c r="E33" i="4"/>
  <c r="C40" i="4"/>
  <c r="E65" i="4"/>
  <c r="E58" i="4"/>
  <c r="E66" i="4"/>
  <c r="E71" i="4"/>
  <c r="E63" i="4"/>
  <c r="E15" i="9" l="1"/>
  <c r="G15" i="9"/>
  <c r="G16" i="9"/>
  <c r="F11" i="9"/>
  <c r="G11" i="9" s="1"/>
  <c r="G12" i="9"/>
  <c r="B31" i="4" s="1"/>
  <c r="E57" i="4"/>
  <c r="B57" i="4" s="1"/>
  <c r="B66" i="4"/>
  <c r="B64" i="4"/>
  <c r="B63" i="4"/>
  <c r="E40" i="4"/>
  <c r="B68" i="4"/>
  <c r="E41" i="4"/>
  <c r="B62" i="4"/>
  <c r="B59" i="4"/>
  <c r="B58" i="4"/>
  <c r="B60" i="4"/>
  <c r="B61" i="4"/>
  <c r="B67" i="4"/>
  <c r="B65" i="4"/>
  <c r="B37" i="4"/>
  <c r="C37" i="4" s="1"/>
  <c r="D27" i="4" l="1"/>
  <c r="D28" i="4" s="1"/>
  <c r="B27" i="4"/>
  <c r="C39" i="4"/>
  <c r="E39" i="4" s="1"/>
  <c r="F13" i="9"/>
  <c r="G13" i="9" s="1"/>
  <c r="G14" i="9" s="1"/>
  <c r="E56" i="4"/>
  <c r="B56" i="4" s="1"/>
  <c r="E70" i="4" l="1"/>
  <c r="E74" i="4" s="1"/>
  <c r="E78" i="4" s="1"/>
  <c r="D43" i="4"/>
  <c r="D45" i="4" s="1"/>
  <c r="D47" i="4" s="1"/>
  <c r="B55" i="4" s="1"/>
  <c r="B70" i="4" s="1"/>
  <c r="B73" i="4" s="1"/>
  <c r="C43" i="4"/>
</calcChain>
</file>

<file path=xl/sharedStrings.xml><?xml version="1.0" encoding="utf-8"?>
<sst xmlns="http://schemas.openxmlformats.org/spreadsheetml/2006/main" count="806" uniqueCount="510">
  <si>
    <t>INNTEKTER</t>
  </si>
  <si>
    <t>Lønn Vaktmester/Vedlikeholdspersonale</t>
  </si>
  <si>
    <t>Vikarer Internatleder/Kontorpersonell/Vaktmester</t>
  </si>
  <si>
    <t>Vikarer Internat/kjøkken/renhold</t>
  </si>
  <si>
    <t>Honorar selvstendig næringsdrivende</t>
  </si>
  <si>
    <t>Innleid arbeidskraft ikke oppgavepliktig</t>
  </si>
  <si>
    <t>Sivilarbeider</t>
  </si>
  <si>
    <t>Refusjon sykepenger Internat/kjøkken/renhold</t>
  </si>
  <si>
    <t xml:space="preserve">Leie IKT systemer </t>
  </si>
  <si>
    <t>IKT-nett oppkobling</t>
  </si>
  <si>
    <t>Kostnader transportmidler (også forsikringer)</t>
  </si>
  <si>
    <t>Reparasjon / vedlikehold</t>
  </si>
  <si>
    <t>etter lønns</t>
  </si>
  <si>
    <t>fordeling</t>
  </si>
  <si>
    <t xml:space="preserve">justering </t>
  </si>
  <si>
    <t>tre stillinger</t>
  </si>
  <si>
    <t>Analyse av oppholdspenger pr. elev.</t>
  </si>
  <si>
    <t>Husk at alle disse postene er utgifter pr. elev</t>
  </si>
  <si>
    <t>NB! For at de ulike formlene i skjemaet skal fungere, må dere fylle skjemaet ut i excel.</t>
  </si>
  <si>
    <t>prosent</t>
  </si>
  <si>
    <t>Husleie boliger</t>
  </si>
  <si>
    <t>Andre oppgavepliktige godtgjørelser</t>
  </si>
  <si>
    <t>Styregodtgjørelse</t>
  </si>
  <si>
    <t>Andre ledelsesgodtgjørelser</t>
  </si>
  <si>
    <t>Utvalgshonorarer</t>
  </si>
  <si>
    <t>Offentlig tilskudd vedrørende arbeidskraft</t>
  </si>
  <si>
    <t>Tilskudd/refusjon lønn</t>
  </si>
  <si>
    <t>Lønnsutg. Øvrig personal</t>
  </si>
  <si>
    <t>Informasjonsarbeid</t>
  </si>
  <si>
    <t>Kontordrift</t>
  </si>
  <si>
    <t>Div. driftsutgifter</t>
  </si>
  <si>
    <t>Fordeling på lønn</t>
  </si>
  <si>
    <t>Annen drift</t>
  </si>
  <si>
    <t>(tom)</t>
  </si>
  <si>
    <t>Sum</t>
  </si>
  <si>
    <t>Meny kostnadsundersøkelsen for folkehøgskolene</t>
  </si>
  <si>
    <t>Hjelp og forklaring:</t>
  </si>
  <si>
    <t>Time lærere</t>
  </si>
  <si>
    <t>Lønn Internatleder</t>
  </si>
  <si>
    <t>Lønn Kontorpersonell/Administrasjon</t>
  </si>
  <si>
    <t>Lønn Internat/kjøkken/renhold</t>
  </si>
  <si>
    <t>Andre godtgjøringer</t>
  </si>
  <si>
    <t>Yrkesskadeforsikring/kollektiv ulykkesforsikring</t>
  </si>
  <si>
    <t>Kostnad vedrørende utearealer/parkanlegg</t>
  </si>
  <si>
    <t>Kostnad vedrørende innearealer</t>
  </si>
  <si>
    <t>Annen kostnad skole og internat</t>
  </si>
  <si>
    <t>6560-6589</t>
  </si>
  <si>
    <t>Annet driftsmatriale</t>
  </si>
  <si>
    <t>Reparasjon og vedlikehold inventar/maskiner/utstyr</t>
  </si>
  <si>
    <t>Reparasjon og vedlikehold annet</t>
  </si>
  <si>
    <t>Kopiering</t>
  </si>
  <si>
    <t>Skolens hjemmeside</t>
  </si>
  <si>
    <t>PR-turer</t>
  </si>
  <si>
    <t xml:space="preserve">Informasjonsmateriell </t>
  </si>
  <si>
    <t xml:space="preserve">Diverse </t>
  </si>
  <si>
    <t>Medisiner/legebesøk</t>
  </si>
  <si>
    <t>Sport og fritid</t>
  </si>
  <si>
    <t>Diverse elevrelaterte kostnader</t>
  </si>
  <si>
    <t xml:space="preserve">Andre kostnader </t>
  </si>
  <si>
    <t>Renter pantelån</t>
  </si>
  <si>
    <t>Renter annen gjeld</t>
  </si>
  <si>
    <t>Bankkostnader/gebyrer</t>
  </si>
  <si>
    <t>Avsetningskontokoder</t>
  </si>
  <si>
    <t>Byggefond</t>
  </si>
  <si>
    <t>Fordeling</t>
  </si>
  <si>
    <t>Sum av Sum</t>
  </si>
  <si>
    <t>Basistilskudd</t>
  </si>
  <si>
    <t>Lønnsutgifter pedagogisk personale</t>
  </si>
  <si>
    <t>Energi</t>
  </si>
  <si>
    <t>Samla utgifter</t>
  </si>
  <si>
    <t>Analyse av oppholdspenger pr. elev</t>
  </si>
  <si>
    <t>Husk ! Alle poster pr. elev</t>
  </si>
  <si>
    <t>1. Rest utgifter som delvis dekkes av statstilskudd</t>
  </si>
  <si>
    <t>NB! Vær nøye med å trekke fra all annen drift enn ordinær folkehøgskoledrift (eks. utleie) på alle punkt.</t>
  </si>
  <si>
    <t>Elevtall</t>
  </si>
  <si>
    <t xml:space="preserve"> </t>
  </si>
  <si>
    <t xml:space="preserve">Faktisk elevtall </t>
  </si>
  <si>
    <t>(Eks. soloinstr. underv. - NB! IKKE OPPHOLDSPENGER)</t>
  </si>
  <si>
    <t xml:space="preserve">    som elevene skal dekke</t>
  </si>
  <si>
    <t>Hvordan har skolen disp. reserven ?</t>
  </si>
  <si>
    <t>funksjh. m.m m/feriep, arbg.avg, sykepenger, ref. lønn</t>
  </si>
  <si>
    <t xml:space="preserve">Lønn IKV - 3 personer a 100% m/feriep, arb.g.avg </t>
  </si>
  <si>
    <t>Fordel.nøkkel</t>
  </si>
  <si>
    <t>Totalt grunnlag for oppholdspenger</t>
  </si>
  <si>
    <t>Innmeldingsgebyr</t>
  </si>
  <si>
    <t>Sum utgufter pr. elev</t>
  </si>
  <si>
    <t>Hvor mye brukte skolen til avskrivninger</t>
  </si>
  <si>
    <t>Totalt</t>
  </si>
  <si>
    <t>Skole internatbygg</t>
  </si>
  <si>
    <t>Sum lønn ped pers.</t>
  </si>
  <si>
    <t>Skolens totale kostnadsutgifter</t>
  </si>
  <si>
    <t>Skolens personalkostnader i % av totale kostnader</t>
  </si>
  <si>
    <t>Skole:_________________________________</t>
  </si>
  <si>
    <t>Skoledrift</t>
  </si>
  <si>
    <t>Internatdrift</t>
  </si>
  <si>
    <t>Andre inntekter</t>
  </si>
  <si>
    <t>Varekostnader</t>
  </si>
  <si>
    <t>Fremmede tjenester</t>
  </si>
  <si>
    <t>Kontorrekvisita</t>
  </si>
  <si>
    <t>Representasjon</t>
  </si>
  <si>
    <t>Forsikringer</t>
  </si>
  <si>
    <t>Finansinntekter</t>
  </si>
  <si>
    <t>Ekstraordinære kostnader</t>
  </si>
  <si>
    <t>Ekstraordinære inntekter</t>
  </si>
  <si>
    <t>Innmeldingspenger fra elever</t>
  </si>
  <si>
    <t>Kursavgifter i skolens regi</t>
  </si>
  <si>
    <t>Undervisningsmidler - salg/avgifter</t>
  </si>
  <si>
    <t>Ekskursjoner reiser</t>
  </si>
  <si>
    <t>Kostpenger personale</t>
  </si>
  <si>
    <t>Statstilskudd Basistilskudd</t>
  </si>
  <si>
    <t>Statstilskudd Elevavhengig</t>
  </si>
  <si>
    <t>Statstilskudd Husleie</t>
  </si>
  <si>
    <t>Statstilskudd fra reserve</t>
  </si>
  <si>
    <t>Fylkestilskudd</t>
  </si>
  <si>
    <t>Andre tilskudd til skole- og internatdrift</t>
  </si>
  <si>
    <t>Kommunale tilskudd</t>
  </si>
  <si>
    <t>Tilskudd fra eierorganisasjon</t>
  </si>
  <si>
    <t>Andre tilskudd</t>
  </si>
  <si>
    <t>Gaver, kollekt, basar</t>
  </si>
  <si>
    <t>Inntekter boliger/bygninger</t>
  </si>
  <si>
    <t>Boliger</t>
  </si>
  <si>
    <t>Utleie andre bygninger</t>
  </si>
  <si>
    <t>Gevinst ved avgang av anleggsmidler</t>
  </si>
  <si>
    <t>Gevinst ved avgang av boliger</t>
  </si>
  <si>
    <t xml:space="preserve"> Fast lønn lærere</t>
  </si>
  <si>
    <t xml:space="preserve"> Vikarer undervisning</t>
  </si>
  <si>
    <t>Lønn annen drift</t>
  </si>
  <si>
    <t>Arbeidsgiveravgift</t>
  </si>
  <si>
    <t>Arbeidsgiveravgift av feriepenger</t>
  </si>
  <si>
    <t>Pensjonspremie arbeidsgivers del</t>
  </si>
  <si>
    <t>Refusjon sykepenger pedagogisk personale</t>
  </si>
  <si>
    <t>Refusjon sykepenger annet personal</t>
  </si>
  <si>
    <t>Refusjon arbeidsgiveravgift</t>
  </si>
  <si>
    <t>Vikar for tillitsvalgte</t>
  </si>
  <si>
    <t>Andre refusjoner arbeidskraft</t>
  </si>
  <si>
    <t>Gave til ansatte</t>
  </si>
  <si>
    <t>Bedriftslege, helse</t>
  </si>
  <si>
    <t>Gruppelivsforsikring</t>
  </si>
  <si>
    <t>Etterutdanning og velferd</t>
  </si>
  <si>
    <t>Arbeidsgiverorg. kontingent</t>
  </si>
  <si>
    <t>Arbeidsklær</t>
  </si>
  <si>
    <t>Andre personalkostnader</t>
  </si>
  <si>
    <t>Innkjøp av matvarer skoledrift</t>
  </si>
  <si>
    <t>Andre varekostnader</t>
  </si>
  <si>
    <t>Leie av lokaler</t>
  </si>
  <si>
    <t xml:space="preserve">Rengjøringsmidler </t>
  </si>
  <si>
    <t>Vaskeriutgifter</t>
  </si>
  <si>
    <t>Kommunale avgifter, eiendomsavgifter etc.</t>
  </si>
  <si>
    <t>Reparasjoner og vedlikehold</t>
  </si>
  <si>
    <t>Kommunaleavgifter</t>
  </si>
  <si>
    <t>Lys og varme boliger</t>
  </si>
  <si>
    <t>Andre kostnader vedrørende boliger</t>
  </si>
  <si>
    <t>Leie/leasing av maskiner, inventar, data og lignende</t>
  </si>
  <si>
    <t>Leie andre kontormaskiner</t>
  </si>
  <si>
    <t>Annen leiekostnad</t>
  </si>
  <si>
    <t>Inventar, verktøy og driftsmateriell som ikke skal aktiveres</t>
  </si>
  <si>
    <t>Bibliotek - bøker</t>
  </si>
  <si>
    <t>Bibliotek - tidskrifter/aviser</t>
  </si>
  <si>
    <t>Undervisningsmidler lærere</t>
  </si>
  <si>
    <t>Undervisningsmidler/materiell elever</t>
  </si>
  <si>
    <t>Verktøy etc</t>
  </si>
  <si>
    <t>Diverse linjer</t>
  </si>
  <si>
    <t>Revisjon</t>
  </si>
  <si>
    <t>Regnskapshonorar</t>
  </si>
  <si>
    <t>Andre fremmede tjenester</t>
  </si>
  <si>
    <t>Kontorkostnader</t>
  </si>
  <si>
    <t>Trykksaker</t>
  </si>
  <si>
    <t>Stillingsannonser</t>
  </si>
  <si>
    <t>Andre kontorkostnader</t>
  </si>
  <si>
    <t>Porto og telefon</t>
  </si>
  <si>
    <t>Telefon</t>
  </si>
  <si>
    <t>Porto</t>
  </si>
  <si>
    <t>Diverse</t>
  </si>
  <si>
    <t>Drivstoff og driftsutgifter</t>
  </si>
  <si>
    <t>Forsikring</t>
  </si>
  <si>
    <t>Andre kostnader transportmidler</t>
  </si>
  <si>
    <t>Utgifter traktor/maskiner</t>
  </si>
  <si>
    <t>Kostnad og godtgjørelse ved reise, diett, bil, og lignende</t>
  </si>
  <si>
    <t>Bilgodtgjørelse, oppgavepliktig</t>
  </si>
  <si>
    <t>Bilgodtgjørelse, ikke oppgavepliktig</t>
  </si>
  <si>
    <t>Reisekostnad, oppgavepliktig</t>
  </si>
  <si>
    <t>Reisekostnad, ikke oppgavepliktig</t>
  </si>
  <si>
    <t>Diettkostnad, oppgavepliktig</t>
  </si>
  <si>
    <t>Diettkostnad, ikke oppgavepliktig</t>
  </si>
  <si>
    <t>Ekskursjoner kostnad</t>
  </si>
  <si>
    <t>Annen reisegodtgjørelser</t>
  </si>
  <si>
    <t>Informasjon og markedsføringskostnader</t>
  </si>
  <si>
    <t>Skoleavis/blad</t>
  </si>
  <si>
    <t>Annonser</t>
  </si>
  <si>
    <t>Messeutgifter</t>
  </si>
  <si>
    <t>Kontingent - informasjonskontoret</t>
  </si>
  <si>
    <t>Annen markedsføringskostnad skoledrift</t>
  </si>
  <si>
    <t>Markedsføring annen drift</t>
  </si>
  <si>
    <t>Representasjoner, gaver, kontingenter etc.</t>
  </si>
  <si>
    <t>Andre kontingenter</t>
  </si>
  <si>
    <t>Gaver</t>
  </si>
  <si>
    <t>Forsikringspremie (unntatt transportmidler og personale)</t>
  </si>
  <si>
    <t>Skolebygg og internat</t>
  </si>
  <si>
    <t>Andre bygninger</t>
  </si>
  <si>
    <t>Nybygg (under oppførelse)</t>
  </si>
  <si>
    <t>Driftsmidler (ikke transportmidler)</t>
  </si>
  <si>
    <t>Annen kostnad</t>
  </si>
  <si>
    <t>Ulykkeforsikring elever</t>
  </si>
  <si>
    <t>Av- og nedskrivninger</t>
  </si>
  <si>
    <t>Avskrivninger på transportmidler, maskiner, inventar og innredning</t>
  </si>
  <si>
    <t>Avskrivninger på bygninger og annen fast eiendom</t>
  </si>
  <si>
    <t>Avskrivning på boliger</t>
  </si>
  <si>
    <t>Nedskrivning på anleggsmidler</t>
  </si>
  <si>
    <t>Nedskrivning på boliger</t>
  </si>
  <si>
    <t>Tap ved avgang av anleggsmidler</t>
  </si>
  <si>
    <t>Tap ved avgang boliger</t>
  </si>
  <si>
    <t>Inkommet på tidligere nedskrevne fordringer</t>
  </si>
  <si>
    <t>Tap på fordringer</t>
  </si>
  <si>
    <t>Periodiseringskonto</t>
  </si>
  <si>
    <t>Renteinntekter</t>
  </si>
  <si>
    <t>Purregebyr</t>
  </si>
  <si>
    <t>Andre finansinntekter</t>
  </si>
  <si>
    <t>Finanskostnader</t>
  </si>
  <si>
    <t>Betalbar skatt</t>
  </si>
  <si>
    <t>Resultat og disponeringer</t>
  </si>
  <si>
    <t>Årsresultat tilført egenkapital</t>
  </si>
  <si>
    <t>Disponeringer</t>
  </si>
  <si>
    <t>Reparasjon og vedlikehold</t>
  </si>
  <si>
    <t/>
  </si>
  <si>
    <t>6. Forsikringer,</t>
  </si>
  <si>
    <t>Reise, diett, bil, og lignende</t>
  </si>
  <si>
    <t>Andre inntekter skoledrift</t>
  </si>
  <si>
    <t>Tilskudd til spesialundervisning (eks. lønnsrefusjon)</t>
  </si>
  <si>
    <t>Refusjon lys og varme</t>
  </si>
  <si>
    <t>Kioskvarer / automater</t>
  </si>
  <si>
    <t>Årsregnskap</t>
  </si>
  <si>
    <t>Kostnader arbeidskraft pedagogisk</t>
  </si>
  <si>
    <t xml:space="preserve"> Honorarer - foredragsholder (avgiftspliktig)</t>
  </si>
  <si>
    <t>Andre oppgave pliktige godtgjørelser</t>
  </si>
  <si>
    <t>Arbeidsgiveravgift og pensjonskostnader</t>
  </si>
  <si>
    <t>Andre kost. Arbeidskraft - ikke oppgavepliktig</t>
  </si>
  <si>
    <t>Annen personalkostnad</t>
  </si>
  <si>
    <t>Matvarer</t>
  </si>
  <si>
    <t>Driftskostnader bolig</t>
  </si>
  <si>
    <t>Driftskostnader skole og internat</t>
  </si>
  <si>
    <t>Serviceavtale bygg</t>
  </si>
  <si>
    <t>KAN SETTE INN EGNE KONTI HERFRA OG NED</t>
  </si>
  <si>
    <t>konto</t>
  </si>
  <si>
    <t>Kontonavn</t>
  </si>
  <si>
    <t>Kolonne A:</t>
  </si>
  <si>
    <t>Kontonummer</t>
  </si>
  <si>
    <t>Kolonne D:</t>
  </si>
  <si>
    <t>Kolonne E:</t>
  </si>
  <si>
    <t>Kolonne F:</t>
  </si>
  <si>
    <t>Skolens driftsutgift på denne kontoen</t>
  </si>
  <si>
    <t>Kolonne G:</t>
  </si>
  <si>
    <t>Gjennomsnittlig stillingsprosent</t>
  </si>
  <si>
    <t>Kolonne H:</t>
  </si>
  <si>
    <t>Utgifter til annen drift skal inn i denne kolonnen</t>
  </si>
  <si>
    <t>Kolonne I:</t>
  </si>
  <si>
    <t>Samlede utgifter for skoledrift og annen drift</t>
  </si>
  <si>
    <t>Utgiftskategori</t>
  </si>
  <si>
    <t>Resultat</t>
  </si>
  <si>
    <t>Sommerdrift</t>
  </si>
  <si>
    <t>Offentlig refusjon vedrørende arbeidskraft (ved refusjon skal en bruke minus foran tallet)</t>
  </si>
  <si>
    <t>TV lisens</t>
  </si>
  <si>
    <t>Verktøy til vedlikeholdspersonell</t>
  </si>
  <si>
    <t>Hvis linjene ikke føres via balansen</t>
  </si>
  <si>
    <t>Internett, ADSL, bredbånd</t>
  </si>
  <si>
    <t>alarmoverføring</t>
  </si>
  <si>
    <t>Årbok,elevråd, skolebilde, elevguide</t>
  </si>
  <si>
    <t>Bank og kortgebyr</t>
  </si>
  <si>
    <t>Utleie boliger, hybler, leiligheter</t>
  </si>
  <si>
    <t>Bruk av bil, minibuss, buss</t>
  </si>
  <si>
    <t>Honorarer avgiftspliktig (oppgavepliktig)</t>
  </si>
  <si>
    <t>Stipendiat</t>
  </si>
  <si>
    <t>Bedriftslege, tilskudd til treningsavgift, tilskudd til fysiskterapi</t>
  </si>
  <si>
    <t>Etterutdanning, rektorsamling, kurs, konferanser</t>
  </si>
  <si>
    <t>HSH/KS/OU/APO</t>
  </si>
  <si>
    <t>Lønn/tilskudd til ekstra undervisning</t>
  </si>
  <si>
    <t>Reparasjon og vedlikehold, fått med i husleiegrunnlag</t>
  </si>
  <si>
    <t>Reparasjon og vedlikehold, bygg (ikke med i husleiegrunnlag)</t>
  </si>
  <si>
    <t>Tilskudd stat (B+S)</t>
  </si>
  <si>
    <t>Kost</t>
  </si>
  <si>
    <t>Investering</t>
  </si>
  <si>
    <t>Inntekt skoledrift</t>
  </si>
  <si>
    <t>Inntekt internatdrift</t>
  </si>
  <si>
    <t>Statstilskudd B+S</t>
  </si>
  <si>
    <t>Annen inntekt</t>
  </si>
  <si>
    <t>Lønn Pedagogisk personale</t>
  </si>
  <si>
    <t>Fyll da inn kolonne A: kontonr. D: kontonavn E: Kostnader  H: velg hvilken kategori</t>
  </si>
  <si>
    <t xml:space="preserve">    2. Lønn internatleder/kontor//administrasjon/vaktmester eks. 3 IKV stillinger</t>
  </si>
  <si>
    <t>3. Lønnsutg. øvrig personal inkl., feriep., pensjon (også IKV personalet),arb.g.avg.</t>
  </si>
  <si>
    <t>4.Personalutvikling og andre personalkostnader</t>
  </si>
  <si>
    <t xml:space="preserve">5. Kost pr. elev pr. skoleår. Kortkurselever regnes om til helårs </t>
  </si>
  <si>
    <t>7. Kommunaleavgifter</t>
  </si>
  <si>
    <t>9. Investeringer pr. elev: Underv. midl, inventar, utstyr, bibliotek, tidskrifter</t>
  </si>
  <si>
    <t>10. Fremmede tjenester</t>
  </si>
  <si>
    <t>11. Kontordrift, telefon, porto, internett</t>
  </si>
  <si>
    <t>12. Kostnad og godtgjørelse ved reise, diett, bil, og lignende</t>
  </si>
  <si>
    <t>13. Informasjonsarb., matriell, annonser, info.kontoret, og anne markedsføring</t>
  </si>
  <si>
    <t>Leie maskiner</t>
  </si>
  <si>
    <t>Kontoplan nummer 6700 serie</t>
  </si>
  <si>
    <t>Driftskostnader som ellers ikke er spesifisert i skjemaet</t>
  </si>
  <si>
    <t>Kontoplan nummer 7100 serie</t>
  </si>
  <si>
    <t>Lønn IKV utenom Statens tilskudd i B (3-stillinger)</t>
  </si>
  <si>
    <t xml:space="preserve">Noen vil savne at avskrivinger er tatt med i grunnlaget. </t>
  </si>
  <si>
    <t>Vi har valgt å utelate det fra undersøkelsen og sier at denne må dekkes av ekstern drift.</t>
  </si>
  <si>
    <t>Elevinnbetalinger til undervisning</t>
  </si>
  <si>
    <t>Elevinnbetaling undervisning</t>
  </si>
  <si>
    <t xml:space="preserve">Kolonne H skal i utgangspunktet ikke røres </t>
  </si>
  <si>
    <t>Ikke med i analysen</t>
  </si>
  <si>
    <t>Undervisningsmidler, formingsmateriell, noter, litteratur, bøker</t>
  </si>
  <si>
    <t>Vareartikler</t>
  </si>
  <si>
    <t>Alt innkjøp til kiosken, brusautomat, sjokoladeautomat, telekort, prospektkort, osv.</t>
  </si>
  <si>
    <t>Fastlønn</t>
  </si>
  <si>
    <t>Utstyrgodtgjørelse</t>
  </si>
  <si>
    <t>Solgte tjenester, utleie arbeidskraft, regnskapshonorar</t>
  </si>
  <si>
    <t>Oppgavepliktig</t>
  </si>
  <si>
    <t>Lys og varme</t>
  </si>
  <si>
    <t>Rengjøringsmidler, papirvarer, sanitærartikler</t>
  </si>
  <si>
    <t>Vaskepulver, rekvisita, vask hos andre, utstyr</t>
  </si>
  <si>
    <t>Snørydding, grusing, løv/kvist, planter</t>
  </si>
  <si>
    <t>Blomster, lys, duker, diverse</t>
  </si>
  <si>
    <t>Kopimaskin, frankeringsmaskin</t>
  </si>
  <si>
    <t>Faglitteratur, litteratur bibliotek</t>
  </si>
  <si>
    <t xml:space="preserve">Arbeidstøy - ikke innberetningspliktig, </t>
  </si>
  <si>
    <t xml:space="preserve">Vedlikehold skoleanlegg, internat, kjøkken, datarom, </t>
  </si>
  <si>
    <t>Serviceavtaler brann, innbrudd, alarmoverføring, heis, etc.</t>
  </si>
  <si>
    <t>Inventar, maskiner, kontormaskiner, IKT utstyr og annet utstyr</t>
  </si>
  <si>
    <t>Kontorrekvisita, konvolutter for salg</t>
  </si>
  <si>
    <t>Brevark, konvolutter og andre trykksaker</t>
  </si>
  <si>
    <t>Frankering, frimerker, frakt</t>
  </si>
  <si>
    <t>Forsikring, årsavgift, piggdekkavgift</t>
  </si>
  <si>
    <t>Film, lysbilder, utstillingsmateriell, plakater med mer</t>
  </si>
  <si>
    <t>Standleie, leie av messeselskap</t>
  </si>
  <si>
    <t>Kontingenter og medlemskap eksklusiv kontingent på konto 5940/7370</t>
  </si>
  <si>
    <t>Erstatninger</t>
  </si>
  <si>
    <t>Maskiner og utstyr</t>
  </si>
  <si>
    <t>Dataanlegg undervisning og administrasjon, vaskemaskiner</t>
  </si>
  <si>
    <t>Fordeling av kostnader over perioder som måneder</t>
  </si>
  <si>
    <t>Agiogevinst</t>
  </si>
  <si>
    <t>2. Hvis man har konti som i ikke passer sammen med denne standard kontoplan,</t>
  </si>
  <si>
    <t>kan man legge inn egne konti fra rad 247 til 278</t>
  </si>
  <si>
    <t xml:space="preserve">Øvrige driftskostnader skole og internat </t>
  </si>
  <si>
    <t>Personalutvikling og andre personalkost.</t>
  </si>
  <si>
    <t>Lønn Internatleder, kontor, Vedlikehold</t>
  </si>
  <si>
    <t>inntekter skal ha negativt fortegn</t>
  </si>
  <si>
    <t>Fyll inn gjennomsnittlig stillingsprosent for året</t>
  </si>
  <si>
    <t>Start med arket kontoplan,  fyll kun inn der det er farget med gult. Resten bør ikke røres.</t>
  </si>
  <si>
    <t>Kortkursavgifter og andre kursavgifter, ikke hovedkursavgifter</t>
  </si>
  <si>
    <t>Kan være praktisk anordning å føre via balansekonto</t>
  </si>
  <si>
    <t>Felles/semesteravgifter. trekk eleven (kopi/vask//telefon/internett)skolebilde,årbok</t>
  </si>
  <si>
    <t>Hvis årselevtall er større enn tilskuddselevtall, hentes fra konto 2070</t>
  </si>
  <si>
    <t>Flyktinger, norskundervisnining, funksjonhemmede, Aetat</t>
  </si>
  <si>
    <t>Barnehage og andre bygninger som ikke har med skoledriften å gjøre</t>
  </si>
  <si>
    <t>Alt salg i kiosk, brusautomat, sjokoladeautomat, frimerker, telekort, osv.</t>
  </si>
  <si>
    <t>stillings-</t>
  </si>
  <si>
    <t>Kommunale avgifter,renovasjon,vann, kloakk, feiing og eiendomsavgifter</t>
  </si>
  <si>
    <t>Strøm, nettleie, olje, gass, lysrør/pærer</t>
  </si>
  <si>
    <t>Service(dekketøy), bestikk og annet kjøkkenutstyr</t>
  </si>
  <si>
    <t xml:space="preserve">Kjøp IKT utstyr, programvare, utstyr datarom og fornyelse av datalisenser </t>
  </si>
  <si>
    <t>Tidsskrifter, aviser, blad</t>
  </si>
  <si>
    <t>Serviceavtale, kopipapir, Kopinor, kopimaskinrekvisita, fotopapir</t>
  </si>
  <si>
    <t>Serviceavtaler, rekvisita, lisenser vedr. administrasjonen</t>
  </si>
  <si>
    <t>Telefon, telefaks, telefongodtgjørelse (oppgavepliktig)</t>
  </si>
  <si>
    <t>Påløpne feriepenger</t>
  </si>
  <si>
    <t>Refusjon sykepenger internatleder, kontor, vaktmester</t>
  </si>
  <si>
    <t>Lys og varme (Energi)</t>
  </si>
  <si>
    <t>Inventar og utstyr til undervisning</t>
  </si>
  <si>
    <t>Inventar og utstyr til kjøkkenavdeling</t>
  </si>
  <si>
    <t>Inventar og utstyr til vaktmester / hagearbeid</t>
  </si>
  <si>
    <t>Inventar og utstyr til administrasjon</t>
  </si>
  <si>
    <t>Inventar og utstyr til IKT (undervisning/elevrelatert)</t>
  </si>
  <si>
    <t>Kortkursutgifter</t>
  </si>
  <si>
    <t>Juridisk bistand</t>
  </si>
  <si>
    <t>Serviceavtale og lisenser (administrasjon)</t>
  </si>
  <si>
    <t>Skolebrosjyre/skoleplan</t>
  </si>
  <si>
    <t>Lønnsutg. Øvrig personale</t>
  </si>
  <si>
    <t>Hvis dette er vanskelig, så gjør en skjønnsmessig vurdering istedenfor å bli sittende fast.</t>
  </si>
  <si>
    <t>Summen (G) skal stemme med totalsummen i regnskapet</t>
  </si>
  <si>
    <t>Samlede utgifter minus evt. tilskudd fra annet hold</t>
  </si>
  <si>
    <t>Statstilskudd</t>
  </si>
  <si>
    <t>Reiseforsikring, lovpålagt ulykkesforsikring</t>
  </si>
  <si>
    <t>Andre inntekter internatdrift</t>
  </si>
  <si>
    <t>som har med undervisning å gjøre</t>
  </si>
  <si>
    <t>Storvøling</t>
  </si>
  <si>
    <t>sykepenger og fødselspenger</t>
  </si>
  <si>
    <t>Vedlikehold - kun skole/internat - ikke lærerboliger, ikke "storvøling"</t>
  </si>
  <si>
    <t>b)      Årselevtall = hovedkurs+ kortkurs + dobbelttellende</t>
  </si>
  <si>
    <t>c)      Faktisk elevtall = årselevtallet minus dobbelttelling</t>
  </si>
  <si>
    <t>Inventar og utstyr til internatavdeling</t>
  </si>
  <si>
    <t>Inventar og utstyr generelt</t>
  </si>
  <si>
    <t>8. Øvrige driftskostnader skole og internat eksklusivt Kommunaleavgifter, Energi</t>
  </si>
  <si>
    <t>Anleggsmidler</t>
  </si>
  <si>
    <t>Omløpsmidler</t>
  </si>
  <si>
    <t>Sum Eiendeler</t>
  </si>
  <si>
    <t>Eiendeler</t>
  </si>
  <si>
    <t>BALANSE</t>
  </si>
  <si>
    <t>Egenkapital og gjeld</t>
  </si>
  <si>
    <t>Egenkapital</t>
  </si>
  <si>
    <t>Kortsiktig gjeld</t>
  </si>
  <si>
    <t>Langsiktig gjeld</t>
  </si>
  <si>
    <t>Sum egenkapital og gjeld</t>
  </si>
  <si>
    <r>
      <t>minus</t>
    </r>
    <r>
      <rPr>
        <sz val="10"/>
        <rFont val="Arial"/>
        <family val="2"/>
      </rPr>
      <t xml:space="preserve">         Lønn til "ekstraundervisning</t>
    </r>
  </si>
  <si>
    <r>
      <t>minus</t>
    </r>
    <r>
      <rPr>
        <sz val="10"/>
        <rFont val="Arial"/>
        <family val="2"/>
      </rPr>
      <t xml:space="preserve">     Elevinnbetalinger til undersvisning</t>
    </r>
  </si>
  <si>
    <r>
      <t>Skolen må dekke selv:</t>
    </r>
    <r>
      <rPr>
        <sz val="10"/>
        <rFont val="Arial"/>
        <family val="2"/>
      </rPr>
      <t xml:space="preserve">  Samla utgifter minus stats/fylkestilskudd = </t>
    </r>
  </si>
  <si>
    <r>
      <t>Dette utgjør pr. åreselev:</t>
    </r>
    <r>
      <rPr>
        <sz val="10"/>
        <rFont val="Arial"/>
        <family val="2"/>
      </rPr>
      <t xml:space="preserve"> </t>
    </r>
    <r>
      <rPr>
        <sz val="8"/>
        <rFont val="Arial"/>
        <family val="2"/>
      </rPr>
      <t>(føres i pkt.1 i analysen for oppholdspenger)</t>
    </r>
    <r>
      <rPr>
        <sz val="10"/>
        <rFont val="Arial"/>
        <family val="2"/>
      </rPr>
      <t xml:space="preserve"> </t>
    </r>
  </si>
  <si>
    <r>
      <t xml:space="preserve">14. Div. driftsutgifter, renhold, toalettart. + </t>
    </r>
    <r>
      <rPr>
        <b/>
        <sz val="10"/>
        <rFont val="Arial"/>
        <family val="2"/>
      </rPr>
      <t xml:space="preserve"> ulike andre utgifter </t>
    </r>
    <r>
      <rPr>
        <sz val="10"/>
        <rFont val="Arial"/>
        <family val="2"/>
      </rPr>
      <t xml:space="preserve"> </t>
    </r>
  </si>
  <si>
    <t>Totalsum</t>
  </si>
  <si>
    <t>Husleietilskudd minus rentekosnader</t>
  </si>
  <si>
    <t xml:space="preserve">Nominell rente på langsiktig gjeld </t>
  </si>
  <si>
    <t>Stillingsprosent lærere</t>
  </si>
  <si>
    <t>Stillingsprosent rektor og inspektør</t>
  </si>
  <si>
    <t>Stillingsprosent internatleder</t>
  </si>
  <si>
    <t>Stillingsprosent på kontor</t>
  </si>
  <si>
    <t>Stillingsprosent vaktmester</t>
  </si>
  <si>
    <t>Stillingsprosent internat, kjøkken og renhold eks. internatleder</t>
  </si>
  <si>
    <t>Stillings %</t>
  </si>
  <si>
    <t>undervisning</t>
  </si>
  <si>
    <t>administrasjon</t>
  </si>
  <si>
    <t>Stillingsprosent andre</t>
  </si>
  <si>
    <t>% stilling som rektor og inspektør bruker til undervisning settes i celle B11</t>
  </si>
  <si>
    <t>% stilling som rektor og inspektør bruker til administrasjon settes i celle C11</t>
  </si>
  <si>
    <t>IT tjenester/ IT konsulent</t>
  </si>
  <si>
    <t>Konsulent til organisasjons- og personalutvikling</t>
  </si>
  <si>
    <t>Konsulent byggningsmessig</t>
  </si>
  <si>
    <t>Styreansvarsforsikring</t>
  </si>
  <si>
    <t>Husk å fyll ut Balansen i celle E324 til E332</t>
  </si>
  <si>
    <t>Husk å fyll ut Balansen i linje 324 - 332</t>
  </si>
  <si>
    <t>Ekstraordinære tilskudd korona</t>
  </si>
  <si>
    <t>34XX</t>
  </si>
  <si>
    <t>Stillingsprosent markedsføring (gitt at skolen har egen stilling spesifisert til dette)</t>
  </si>
  <si>
    <t>Hvor mange stillingsprosent vil dere anslå totalt brukes til markedsføring/informasjon</t>
  </si>
  <si>
    <t>Utbetaling av kompensasjon til delvis dekning av inntektstap som følge av bortfall av elevinntekter og kompensasjon for merutgifter knyttet til covid-19</t>
  </si>
  <si>
    <t>Andre kompensasjonsordninger på grunn av covid-19</t>
  </si>
  <si>
    <t>Salgsinntekt - servering</t>
  </si>
  <si>
    <t>Salgsinntekt - kiosk</t>
  </si>
  <si>
    <t>Salgsinntekt - catering</t>
  </si>
  <si>
    <t>Utleie  av lokaler (overnatting)</t>
  </si>
  <si>
    <t>Utleie andre bygninger, avgiftspliktig</t>
  </si>
  <si>
    <t>Annen utleie, avgiftspliktig</t>
  </si>
  <si>
    <t>Salgsinntekt, avgiftspliktig</t>
  </si>
  <si>
    <t>Salgsinntekt, avgiftsfri</t>
  </si>
  <si>
    <t>Utleie andre bygninger, avgiftsfri</t>
  </si>
  <si>
    <t>Annen utleie, avgiftsfri</t>
  </si>
  <si>
    <t>3260-3289</t>
  </si>
  <si>
    <t>Linjeavgifter</t>
  </si>
  <si>
    <t>Inntekter kopiering</t>
  </si>
  <si>
    <t>Fellesutgifter - Innteker/trekk fra elever</t>
  </si>
  <si>
    <t>Oppholdspenger fra elever</t>
  </si>
  <si>
    <t>Tilbakeføring av statstilskudd til Folkehøgskolerådet</t>
  </si>
  <si>
    <t>Oppholdspenger Hoved-/kortkurs, refunderte oppholdspenger</t>
  </si>
  <si>
    <t>Utleie transportmidler</t>
  </si>
  <si>
    <t>Verdiendringer eiendommer</t>
  </si>
  <si>
    <t>Innkjøp av matvarer annen drift 15%</t>
  </si>
  <si>
    <t>Innkjøp av matvarer annen drift 25%</t>
  </si>
  <si>
    <t>Innkjøp av matvarer annen drift 0%</t>
  </si>
  <si>
    <t>Stipend og godtgjørelse til Stipendiater</t>
  </si>
  <si>
    <t xml:space="preserve"> Fordeler i arbeidsforhold</t>
  </si>
  <si>
    <t xml:space="preserve"> Fri bil</t>
  </si>
  <si>
    <t xml:space="preserve"> Fri telefon</t>
  </si>
  <si>
    <t xml:space="preserve"> Fri avis</t>
  </si>
  <si>
    <t xml:space="preserve"> Fri losji og bolig</t>
  </si>
  <si>
    <t xml:space="preserve"> Rentefordel</t>
  </si>
  <si>
    <t>Gruppeliv</t>
  </si>
  <si>
    <t>Yrkesskade</t>
  </si>
  <si>
    <t>Pensjon</t>
  </si>
  <si>
    <t xml:space="preserve"> Motkonto for gruppe 52</t>
  </si>
  <si>
    <t>Sykepenger/fødselspenger pedagogisk personale</t>
  </si>
  <si>
    <t>Sykepenger/fødselspenger internatleder, kontor, vaktmester</t>
  </si>
  <si>
    <t>Sykepenger/fødselspenger Internat/kjøkken/renhold</t>
  </si>
  <si>
    <t>Reiseforsikring</t>
  </si>
  <si>
    <t>Renhold- kjøpte tjenester / Renholdstjenester</t>
  </si>
  <si>
    <t>Utgifter sommerdrift</t>
  </si>
  <si>
    <t>Leie transportmidler</t>
  </si>
  <si>
    <t>Leasing transportmidler</t>
  </si>
  <si>
    <t>6011-6017</t>
  </si>
  <si>
    <t>HUSK Å FYLL INN LINJE 324 TIL 332</t>
  </si>
  <si>
    <t>Utfylling av fanen "Kontoplan"</t>
  </si>
  <si>
    <t>Utfylling av fanen "Skjema"</t>
  </si>
  <si>
    <t xml:space="preserve">Nå kan dere lagre filen og maile den til </t>
  </si>
  <si>
    <t>johan@ikf.no</t>
  </si>
  <si>
    <r>
      <t xml:space="preserve">Dere må </t>
    </r>
    <r>
      <rPr>
        <b/>
        <sz val="12"/>
        <rFont val="Century Gothic"/>
        <family val="2"/>
      </rPr>
      <t xml:space="preserve">ikke endre </t>
    </r>
    <r>
      <rPr>
        <sz val="12"/>
        <rFont val="Century Gothic"/>
        <family val="2"/>
      </rPr>
      <t>formlene, da blir de ulike postene ikke sammenlignbare.</t>
    </r>
  </si>
  <si>
    <t>Håper dette var avklarende, og at samtlige skoler som undersøkelsen er relevant for, blir med denne gang 😀</t>
  </si>
  <si>
    <t>Fyll inn kostnadene på skoledrift (E) og annen drift (F)</t>
  </si>
  <si>
    <t>Husk å fyll ut faktisk stillingsprosent (I) i cellene som er markert gule celle I63, I64, I65 og I67.</t>
  </si>
  <si>
    <r>
      <rPr>
        <b/>
        <sz val="12"/>
        <rFont val="Century Gothic"/>
        <family val="2"/>
      </rPr>
      <t>2) Tilskudd stat</t>
    </r>
    <r>
      <rPr>
        <sz val="12"/>
        <rFont val="Century Gothic"/>
        <family val="2"/>
      </rPr>
      <t xml:space="preserve"> vil komme fram automatisk ved å fylle ut elevtallskolonnene.
</t>
    </r>
    <r>
      <rPr>
        <b/>
        <sz val="12"/>
        <rFont val="Century Gothic"/>
        <family val="2"/>
      </rPr>
      <t xml:space="preserve">Pluss/minus reserve </t>
    </r>
    <r>
      <rPr>
        <sz val="12"/>
        <rFont val="Century Gothic"/>
        <family val="2"/>
      </rPr>
      <t>- er en post som tar hensyn til differansen mellom tilskuddselevtall og årselevstall. Det er viktig at skolene som har lavere årselevtall enn tilskuddselevtall, tilpasser lærerressursen til årselevtallet og setter av overskytende tilskudd på fond. Når årselevtallet igjen stiger over tilskuddselevtallet, skal disse midlene føres tilbake og styrke ekstra lærerressurser.</t>
    </r>
  </si>
  <si>
    <r>
      <t xml:space="preserve">3) Langkursene - </t>
    </r>
    <r>
      <rPr>
        <sz val="12"/>
        <rFont val="Century Gothic"/>
        <family val="2"/>
      </rPr>
      <t xml:space="preserve">Lønn pedagogisk personale. Her er det viktig å få med alle de lønnskostnadene som er nevnt + feriepenger, pensjon og arbeidsgiveravgift 
Det er viktig her å presisere at det er arbeidsgivers del av pensjonen en skal bruke.
</t>
    </r>
    <r>
      <rPr>
        <b/>
        <sz val="12"/>
        <rFont val="Century Gothic"/>
        <family val="2"/>
      </rPr>
      <t xml:space="preserve">Kortkursene - </t>
    </r>
    <r>
      <rPr>
        <sz val="12"/>
        <rFont val="Century Gothic"/>
        <family val="2"/>
      </rPr>
      <t>Lønn pedagogisk personale (se langkursene)</t>
    </r>
  </si>
  <si>
    <r>
      <t>4) Minus</t>
    </r>
    <r>
      <rPr>
        <sz val="12"/>
        <rFont val="Century Gothic"/>
        <family val="2"/>
      </rPr>
      <t xml:space="preserve">  - Her må en trekke fra alle tilskuddene en har fått fra ulike instanser – til lærerlønn. Eksklusiv sykepenger, trygdekontorer, a-etat, flyktningundervisning, tillitsmannsarbeid m.m. Dette fordi lønnskostnadene for dette arbeidet er innebygd i ”Lønn pedagogisk pers.”Undersøkelsen vil belyse hva staten skal betale for ordinær undervisning. 
Dersom noen skoler tar ekstrabetalt for noe undervisning – eksempel underv. i solosinstrument, må også dette trekkes fra. </t>
    </r>
  </si>
  <si>
    <r>
      <rPr>
        <b/>
        <sz val="12"/>
        <rFont val="Century Gothic"/>
        <family val="2"/>
      </rPr>
      <t>5) Lønn  IKV</t>
    </r>
    <r>
      <rPr>
        <sz val="12"/>
        <rFont val="Century Gothic"/>
        <family val="2"/>
      </rPr>
      <t>. Normalt gir staten tilskudd til lønn til tre av IKV personalet: internatleder, kontorsekretær og vaktmester. Husk feriepenger, pensjon (arbeidsgivers del) og arbeidsgiveravgift. 
Skoler som ikke har tre stillinger innen IKV (100% stillinger), bør justere dette opp til 3 stk 100% stillinger for at undersøkelsen skal bli sammenlignbar fra skole til skole. 
Blir automatisk generert fra celle I63, I64, I65 og I67.</t>
    </r>
  </si>
  <si>
    <r>
      <t>6) Vedlikehold -</t>
    </r>
    <r>
      <rPr>
        <sz val="12"/>
        <rFont val="Century Gothic"/>
        <family val="2"/>
      </rPr>
      <t xml:space="preserve"> Her må det brukes skjønn. Enkelte år er disse utgiftene svært høye, andre år lave. Prøv å finne et snitt på de tre foregående år. Og husk at det ikke gjelder lærerboligene.</t>
    </r>
  </si>
  <si>
    <r>
      <rPr>
        <b/>
        <sz val="12"/>
        <rFont val="Century Gothic"/>
        <family val="2"/>
      </rPr>
      <t>7) Energi</t>
    </r>
    <r>
      <rPr>
        <sz val="12"/>
        <rFont val="Century Gothic"/>
        <family val="2"/>
      </rPr>
      <t xml:space="preserve"> – her fører en opp alle utgiftene til lys og varme, også andre typer brensel.  
NB!  Ikke lærerboliger</t>
    </r>
  </si>
  <si>
    <r>
      <rPr>
        <b/>
        <sz val="12"/>
        <rFont val="Century Gothic"/>
        <family val="2"/>
      </rPr>
      <t xml:space="preserve">8) Samlede utgifter </t>
    </r>
    <r>
      <rPr>
        <sz val="12"/>
        <rFont val="Century Gothic"/>
        <family val="2"/>
      </rPr>
      <t>– minus stat. Gir da skolen et bilde på hvor mye en får dekket av de utgifter som er ment dekket gjennom dagens tilskuddsordning. De fleste skolene kommer ut i minus her – noe som bekrefter vår argumentasjon på at tilskuddene ikke lenger dekke de utgiftene de er ment å dekke. Dette betyr at skolen må dekke dette inn på annen måte eks. gjennom økte elevpenger.</t>
    </r>
  </si>
  <si>
    <t>Her bruker vi faktisk elevtall – det antall ”hoder” som har vært elever på skolen dette kalenderåret. Hjemmeboere regnes som 1/3 elev. Kortkurselever må regnes om til årselever (ingen dobbeltelling). 
Det er også viktig å trekke ut all annen virksomhet på skolen (brylluper, sommerutleie m. m) Dette kan være  vanskelig, men må gjøres skjønnsmessig på best mulig måte.</t>
  </si>
  <si>
    <r>
      <t xml:space="preserve">1.Utgifter pr. elev staten ikke dekker </t>
    </r>
    <r>
      <rPr>
        <sz val="12"/>
        <rFont val="Century Gothic"/>
        <family val="2"/>
      </rPr>
      <t xml:space="preserve">(overføres fra statstilskuddsanalysen) </t>
    </r>
    <r>
      <rPr>
        <b/>
        <sz val="12"/>
        <rFont val="Century Gothic"/>
        <family val="2"/>
      </rPr>
      <t xml:space="preserve">
2. Lønn IKV</t>
    </r>
    <r>
      <rPr>
        <sz val="12"/>
        <rFont val="Century Gothic"/>
        <family val="2"/>
      </rPr>
      <t xml:space="preserve"> utenom Statens tilskudd i B (3-stillinger)
</t>
    </r>
    <r>
      <rPr>
        <b/>
        <sz val="12"/>
        <rFont val="Century Gothic"/>
        <family val="2"/>
      </rPr>
      <t xml:space="preserve">3. Lønnsutgifter øvrig personale. </t>
    </r>
    <r>
      <rPr>
        <sz val="12"/>
        <rFont val="Century Gothic"/>
        <family val="2"/>
      </rPr>
      <t xml:space="preserve">Alle andre lønnsutgifter som er knyttet til folkehøgskoledriften og som ikke er med i første del av analysen. (NB ikke pedagogisk personale)   
Her er det viktig å få med alle kostnadene som feriepenger, pensjon og arb.giv.avg.
Det er viktig å trekke fra lønnsutgifter til ekstern drift, dette må gjøres skjønnsmessig med for eksempel en viss prosentdel av totalen.
</t>
    </r>
    <r>
      <rPr>
        <b/>
        <sz val="12"/>
        <rFont val="Century Gothic"/>
        <family val="2"/>
      </rPr>
      <t>4. Personalutvikling.</t>
    </r>
    <r>
      <rPr>
        <sz val="12"/>
        <rFont val="Century Gothic"/>
        <family val="2"/>
      </rPr>
      <t xml:space="preserve">
</t>
    </r>
    <r>
      <rPr>
        <b/>
        <sz val="12"/>
        <rFont val="Century Gothic"/>
        <family val="2"/>
      </rPr>
      <t xml:space="preserve">5. Kost. </t>
    </r>
    <r>
      <rPr>
        <sz val="12"/>
        <rFont val="Century Gothic"/>
        <family val="2"/>
      </rPr>
      <t xml:space="preserve">Alt matinnkjøp til folkehøgskoledriften – pr. elev 
Skoler som ikke skiller matinnkjøp skoledrift og ekstern drift bør overveie å starte med det. Dette må også gjøres etter beste skjønn.
</t>
    </r>
    <r>
      <rPr>
        <b/>
        <sz val="12"/>
        <rFont val="Century Gothic"/>
        <family val="2"/>
      </rPr>
      <t xml:space="preserve">6. Forsikringer og kommunale avgifter. </t>
    </r>
    <r>
      <rPr>
        <sz val="12"/>
        <rFont val="Century Gothic"/>
        <family val="2"/>
      </rPr>
      <t xml:space="preserve">Hold lærerboliger unna her.
</t>
    </r>
    <r>
      <rPr>
        <b/>
        <sz val="12"/>
        <rFont val="Century Gothic"/>
        <family val="2"/>
      </rPr>
      <t>7. Kontonummer 6320 i kontoplanen</t>
    </r>
    <r>
      <rPr>
        <sz val="12"/>
        <rFont val="Century Gothic"/>
        <family val="2"/>
      </rPr>
      <t xml:space="preserve">
</t>
    </r>
    <r>
      <rPr>
        <b/>
        <sz val="12"/>
        <rFont val="Century Gothic"/>
        <family val="2"/>
      </rPr>
      <t>8. Driftskostnader som ellers ikke er spesifisert i skjema</t>
    </r>
    <r>
      <rPr>
        <sz val="12"/>
        <rFont val="Century Gothic"/>
        <family val="2"/>
      </rPr>
      <t xml:space="preserve">
</t>
    </r>
    <r>
      <rPr>
        <b/>
        <sz val="12"/>
        <rFont val="Century Gothic"/>
        <family val="2"/>
      </rPr>
      <t xml:space="preserve">9. Investeringer pr. elev. </t>
    </r>
    <r>
      <rPr>
        <sz val="12"/>
        <rFont val="Century Gothic"/>
        <family val="2"/>
      </rPr>
      <t>Om dette varierer meget, så finn et snitt for de tre siste åra.
1</t>
    </r>
    <r>
      <rPr>
        <b/>
        <sz val="12"/>
        <rFont val="Century Gothic"/>
        <family val="2"/>
      </rPr>
      <t>0. Kontonummer serie 6700 i kontoplanen</t>
    </r>
    <r>
      <rPr>
        <sz val="12"/>
        <rFont val="Century Gothic"/>
        <family val="2"/>
      </rPr>
      <t xml:space="preserve">
</t>
    </r>
    <r>
      <rPr>
        <b/>
        <sz val="12"/>
        <rFont val="Century Gothic"/>
        <family val="2"/>
      </rPr>
      <t xml:space="preserve">11. Kontordrift. </t>
    </r>
    <r>
      <rPr>
        <sz val="12"/>
        <rFont val="Century Gothic"/>
        <family val="2"/>
      </rPr>
      <t xml:space="preserve">Her føres alle kontorrelaterte poster.
</t>
    </r>
    <r>
      <rPr>
        <b/>
        <sz val="12"/>
        <rFont val="Century Gothic"/>
        <family val="2"/>
      </rPr>
      <t>12. Kontonummer serie 7100 i kontoplanen</t>
    </r>
    <r>
      <rPr>
        <sz val="12"/>
        <rFont val="Century Gothic"/>
        <family val="2"/>
      </rPr>
      <t xml:space="preserve">
</t>
    </r>
    <r>
      <rPr>
        <b/>
        <sz val="12"/>
        <rFont val="Century Gothic"/>
        <family val="2"/>
      </rPr>
      <t>13. Informasjonsarbeid</t>
    </r>
    <r>
      <rPr>
        <sz val="12"/>
        <rFont val="Century Gothic"/>
        <family val="2"/>
      </rPr>
      <t xml:space="preserve"> – husk å få med alle typer markedsføring her.
</t>
    </r>
    <r>
      <rPr>
        <b/>
        <sz val="12"/>
        <rFont val="Century Gothic"/>
        <family val="2"/>
      </rPr>
      <t>14. Div. driftsutgifter</t>
    </r>
    <r>
      <rPr>
        <sz val="12"/>
        <rFont val="Century Gothic"/>
        <family val="2"/>
      </rPr>
      <t xml:space="preserve"> – som vist her. 
</t>
    </r>
  </si>
  <si>
    <t>I tillegg må en gå igjennom alle postene i regnskapet og se om det er andre utgifter elevpengene naturlig skal dekke. I utgangspunktet skal skolen kunne drives på statstilskudd pluss elevpenger. Disse to inntektspostene skal kunne gi et regnskap i balanse. 
Pass på at dere ikke fører opp utgifter som elevene likevel betaler på annen måte eksempel materiell, turer m.m.</t>
  </si>
  <si>
    <t>rektor, inspektør</t>
  </si>
  <si>
    <t>Hvis man har lagt inn alle inntekter og utgifter, skal celle G267 være lik med årets resultat</t>
  </si>
  <si>
    <t>G267 skal være lik med overskuddet/underskuddet i skolens regnskap.</t>
  </si>
  <si>
    <t>(Totalt inkl. ev. markedsføringsstilling). Bruk gjennomsnittet av vår og høst 2022.</t>
  </si>
  <si>
    <t>Økonomianalyse 2024</t>
  </si>
  <si>
    <t>En del av skolene har nå klart regnskapstallene for 202 4og det er klart for en ny undersøkelse. Folkehøgskolerådet er avhengig av tall fra skolene for å kunne gi Storting og departement riktige bakgrunnstall m.h.t. arbeidet med neste års statsbudsjett.
Veiledning til utfylling av de to skjemaet finner du i neste fane.</t>
  </si>
  <si>
    <t>Antall kortkurselever (inkludert i årselevtall 2024) omreknet til årselever</t>
  </si>
  <si>
    <t>Elevavhengig tilskudd til bruk i 2024</t>
  </si>
  <si>
    <t>B+Tilskudd stat  2024 (B+S)</t>
  </si>
  <si>
    <r>
      <t xml:space="preserve">1) Elevtallene – </t>
    </r>
    <r>
      <rPr>
        <sz val="12"/>
        <rFont val="Century Gothic"/>
        <family val="2"/>
      </rPr>
      <t xml:space="preserve">her fører dere inn tilskuddselevtallet for 2024. 
Årselevtallet vet dere også selv om dette enda ikke er godkjent. 
Husk at det gjelder kalenderåret 2024. 
Kolonne som heter "fordelingsnøkkel", bruker omregningsfaktorene 2,4 og 1,7 i utregningen av tilskuddet. 
Den andre kolonnen,  ”lærertimer”,  bruker relasjonstallene 2,4 og 1,4 og er et uttrykk for det lærertimetall skolene har til disposisjon per uke. 
Når det gjelder rektor og inspektør tar en med </t>
    </r>
    <r>
      <rPr>
        <b/>
        <sz val="12"/>
        <rFont val="Century Gothic"/>
        <family val="2"/>
      </rPr>
      <t>undervisningsdelen</t>
    </r>
    <r>
      <rPr>
        <sz val="12"/>
        <rFont val="Century Gothic"/>
        <family val="2"/>
      </rPr>
      <t xml:space="preserve"> (admin.delen skal dekkes gjennom B og S).
Antall kortkurselever omreknet til årselever føres inn og rest årselever kommer fram i neste kolonne.
Lærertimer brukt er gjennomsnitt pr. uke. Her skal både timer på hovedkurs og kortkurs være med.</t>
    </r>
  </si>
  <si>
    <t>a)     Tilskuddselevtall = gjennomsnitt av år 20, 21 og 22 (se tilskuddsbrev for 2024)</t>
  </si>
  <si>
    <t xml:space="preserve">Elevavhengig tilskudd (a * 43 529,47) </t>
  </si>
  <si>
    <t>pluss/minus  reserve ((a - b) * 43 529,47)</t>
  </si>
  <si>
    <t>Annen lønn</t>
  </si>
  <si>
    <t>F.eks. miljøarbeidere knyttet til botrening</t>
  </si>
  <si>
    <t>Verdiene i «Skjema» og «Pivot» oppdateres ved å høyreklikke på en tekstlinje i pivot-fanen og «oppdatere».</t>
  </si>
  <si>
    <t>Etter at du har utfylt de gule feltene i Skjema fanen og fylt ut kontoplan fanen.</t>
  </si>
  <si>
    <t>Kan verdiene i «Skjema» og «Pivot» oppdateres ved å høyreklikke på en tekstlinje i pivot-fanen og «oppdatere».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</si>
</sst>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kr&quot;\ #,##0.00;[Red]&quot;kr&quot;\ \-#,##0.00"/>
    <numFmt numFmtId="165" formatCode="_ * #,##0.00_ ;_ * \-#,##0.00_ ;_ * &quot;-&quot;??_ ;_ @_ "/>
    <numFmt numFmtId="166" formatCode="_ * #,##0.0_ ;_ * \-#,##0.0_ ;_ * &quot;-&quot;??_ ;_ @_ "/>
    <numFmt numFmtId="167" formatCode="_ * #,##0_ ;_ * \-#,##0_ ;_ * &quot;-&quot;??_ ;_ @_ "/>
    <numFmt numFmtId="168" formatCode="_ * #,##0.000_ ;_ * \-#,##0.000_ ;_ * &quot;-&quot;??_ ;_ @_ "/>
    <numFmt numFmtId="169" formatCode="0.0\ %"/>
    <numFmt numFmtId="170" formatCode="_ * #,##0.0000000000000_ ;_ * \-#,##0.0000000000000_ ;_ * &quot;-&quot;??_ ;_ @_ "/>
    <numFmt numFmtId="171" formatCode="0.000000000"/>
  </numFmts>
  <fonts count="55" x14ac:knownFonts="1">
    <font>
      <sz val="10"/>
      <name val="Arial"/>
    </font>
    <font>
      <sz val="10"/>
      <name val="Arial"/>
      <family val="2"/>
    </font>
    <font>
      <sz val="12"/>
      <name val="Arial"/>
      <family val="2"/>
    </font>
    <font>
      <b/>
      <sz val="10"/>
      <name val="Arial"/>
      <family val="2"/>
    </font>
    <font>
      <sz val="10"/>
      <name val="Arial"/>
      <family val="2"/>
    </font>
    <font>
      <sz val="8"/>
      <name val="Arial"/>
      <family val="2"/>
    </font>
    <font>
      <sz val="14"/>
      <name val="Arial"/>
      <family val="2"/>
    </font>
    <font>
      <sz val="8"/>
      <name val="Arial"/>
      <family val="2"/>
    </font>
    <font>
      <b/>
      <sz val="8"/>
      <name val="Arial"/>
      <family val="2"/>
    </font>
    <font>
      <sz val="8"/>
      <color indexed="10"/>
      <name val="Arial"/>
      <family val="2"/>
    </font>
    <font>
      <b/>
      <sz val="8"/>
      <name val="Arial"/>
      <family val="2"/>
    </font>
    <font>
      <sz val="10"/>
      <color indexed="12"/>
      <name val="Arial"/>
      <family val="2"/>
    </font>
    <font>
      <sz val="8"/>
      <color indexed="12"/>
      <name val="Arial"/>
      <family val="2"/>
    </font>
    <font>
      <b/>
      <sz val="10"/>
      <color indexed="10"/>
      <name val="Arial"/>
      <family val="2"/>
    </font>
    <font>
      <sz val="8"/>
      <color indexed="10"/>
      <name val="Arial"/>
      <family val="2"/>
    </font>
    <font>
      <b/>
      <sz val="8"/>
      <color indexed="12"/>
      <name val="Arial"/>
      <family val="2"/>
    </font>
    <font>
      <sz val="8"/>
      <color indexed="12"/>
      <name val="Arial"/>
      <family val="2"/>
    </font>
    <font>
      <sz val="8"/>
      <color indexed="17"/>
      <name val="Arial"/>
      <family val="2"/>
    </font>
    <font>
      <sz val="10"/>
      <color indexed="12"/>
      <name val="Arial"/>
      <family val="2"/>
    </font>
    <font>
      <sz val="8"/>
      <color indexed="17"/>
      <name val="Arial"/>
      <family val="2"/>
    </font>
    <font>
      <sz val="10"/>
      <color indexed="17"/>
      <name val="Arial"/>
      <family val="2"/>
    </font>
    <font>
      <sz val="10"/>
      <color indexed="17"/>
      <name val="Arial"/>
      <family val="2"/>
    </font>
    <font>
      <b/>
      <sz val="8"/>
      <color indexed="17"/>
      <name val="Arial"/>
      <family val="2"/>
    </font>
    <font>
      <b/>
      <sz val="8"/>
      <color indexed="10"/>
      <name val="Arial"/>
      <family val="2"/>
    </font>
    <font>
      <b/>
      <sz val="8"/>
      <color indexed="17"/>
      <name val="Arial"/>
      <family val="2"/>
    </font>
    <font>
      <sz val="10"/>
      <color indexed="10"/>
      <name val="Arial"/>
      <family val="2"/>
    </font>
    <font>
      <b/>
      <sz val="20"/>
      <color indexed="62"/>
      <name val="Arial"/>
      <family val="2"/>
    </font>
    <font>
      <b/>
      <sz val="16"/>
      <color indexed="62"/>
      <name val="Arial"/>
      <family val="2"/>
    </font>
    <font>
      <sz val="10"/>
      <name val="Arial"/>
      <family val="2"/>
    </font>
    <font>
      <sz val="7"/>
      <name val="Arial"/>
      <family val="2"/>
    </font>
    <font>
      <b/>
      <sz val="10"/>
      <name val="Arial"/>
      <family val="2"/>
    </font>
    <font>
      <b/>
      <sz val="14"/>
      <name val="Arial"/>
      <family val="2"/>
    </font>
    <font>
      <b/>
      <sz val="12"/>
      <name val="Arial"/>
      <family val="2"/>
    </font>
    <font>
      <b/>
      <sz val="16"/>
      <name val="Arial"/>
      <family val="2"/>
    </font>
    <font>
      <b/>
      <sz val="8"/>
      <color rgb="FFFF0000"/>
      <name val="Arial"/>
      <family val="2"/>
    </font>
    <font>
      <b/>
      <sz val="9"/>
      <name val="Arial"/>
      <family val="2"/>
    </font>
    <font>
      <sz val="8"/>
      <color rgb="FFFF0000"/>
      <name val="Arial"/>
      <family val="2"/>
    </font>
    <font>
      <sz val="10"/>
      <color rgb="FFFF0000"/>
      <name val="Arial"/>
      <family val="2"/>
    </font>
    <font>
      <u/>
      <sz val="10"/>
      <color theme="10"/>
      <name val="Arial"/>
      <family val="2"/>
    </font>
    <font>
      <b/>
      <sz val="18"/>
      <color theme="0"/>
      <name val="Century Gothic"/>
      <family val="2"/>
    </font>
    <font>
      <sz val="10"/>
      <name val="Century Gothic"/>
      <family val="2"/>
    </font>
    <font>
      <b/>
      <sz val="18"/>
      <name val="Century Gothic"/>
      <family val="2"/>
    </font>
    <font>
      <sz val="18"/>
      <name val="Century Gothic"/>
      <family val="2"/>
    </font>
    <font>
      <sz val="26"/>
      <color rgb="FF0070C0"/>
      <name val="Century Gothic"/>
      <family val="2"/>
    </font>
    <font>
      <sz val="12"/>
      <name val="Century Gothic"/>
      <family val="2"/>
    </font>
    <font>
      <b/>
      <u/>
      <sz val="12"/>
      <name val="Century Gothic"/>
      <family val="2"/>
    </font>
    <font>
      <b/>
      <sz val="12"/>
      <name val="Century Gothic"/>
      <family val="2"/>
    </font>
    <font>
      <sz val="20"/>
      <color rgb="FF0070C0"/>
      <name val="Century Gothic"/>
      <family val="2"/>
    </font>
    <font>
      <b/>
      <sz val="12"/>
      <color theme="0"/>
      <name val="Century Gothic"/>
      <family val="2"/>
    </font>
    <font>
      <sz val="10"/>
      <color theme="0"/>
      <name val="Arial"/>
      <family val="2"/>
    </font>
    <font>
      <u/>
      <sz val="20"/>
      <name val="Century Gothic"/>
      <family val="2"/>
    </font>
    <font>
      <sz val="20"/>
      <name val="Century Gothic"/>
      <family val="2"/>
    </font>
    <font>
      <sz val="8"/>
      <color rgb="FF00B050"/>
      <name val="Arial"/>
      <family val="2"/>
    </font>
    <font>
      <b/>
      <sz val="12"/>
      <color rgb="FFFF0000"/>
      <name val="Century Gothic"/>
      <family val="2"/>
    </font>
    <font>
      <b/>
      <sz val="12"/>
      <color rgb="FFFF0000"/>
      <name val="Arial"/>
      <family val="2"/>
    </font>
  </fonts>
  <fills count="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rgb="FFF7FA76"/>
        <bgColor indexed="64"/>
      </patternFill>
    </fill>
    <fill>
      <patternFill patternType="solid">
        <fgColor rgb="FF0070C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38" fillId="0" borderId="0" applyNumberFormat="0" applyFill="0" applyBorder="0" applyAlignment="0" applyProtection="0"/>
  </cellStyleXfs>
  <cellXfs count="196">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0" fontId="4" fillId="0" borderId="0" xfId="0" applyFont="1"/>
    <xf numFmtId="0" fontId="3" fillId="0" borderId="0" xfId="0" applyFont="1" applyAlignment="1">
      <alignment horizontal="center"/>
    </xf>
    <xf numFmtId="0" fontId="6" fillId="0" borderId="0" xfId="0" applyFont="1"/>
    <xf numFmtId="167" fontId="4" fillId="0" borderId="0" xfId="1" applyNumberFormat="1" applyFont="1"/>
    <xf numFmtId="167" fontId="4" fillId="0" borderId="1" xfId="1" applyNumberFormat="1" applyFont="1" applyBorder="1" applyAlignment="1">
      <alignment horizontal="center"/>
    </xf>
    <xf numFmtId="167" fontId="4" fillId="0" borderId="0" xfId="1" applyNumberFormat="1" applyFont="1" applyAlignment="1">
      <alignment horizontal="center"/>
    </xf>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11" fillId="0" borderId="0" xfId="0" applyFont="1"/>
    <xf numFmtId="167" fontId="12" fillId="0" borderId="0" xfId="1" applyNumberFormat="1" applyFont="1"/>
    <xf numFmtId="0" fontId="5" fillId="0" borderId="0" xfId="0" applyFont="1" applyAlignment="1">
      <alignment horizontal="left"/>
    </xf>
    <xf numFmtId="0" fontId="3" fillId="0" borderId="0" xfId="0" applyFont="1" applyAlignment="1">
      <alignment horizontal="left"/>
    </xf>
    <xf numFmtId="0" fontId="7" fillId="0" borderId="0" xfId="0" applyFont="1"/>
    <xf numFmtId="167" fontId="4" fillId="0" borderId="0" xfId="0" applyNumberFormat="1" applyFont="1"/>
    <xf numFmtId="0" fontId="1" fillId="0" borderId="0" xfId="0" applyFont="1"/>
    <xf numFmtId="0" fontId="16" fillId="0" borderId="0" xfId="0" applyFont="1" applyAlignment="1">
      <alignment horizontal="left"/>
    </xf>
    <xf numFmtId="0" fontId="17" fillId="0" borderId="0" xfId="0" applyFont="1" applyAlignment="1">
      <alignment horizontal="left"/>
    </xf>
    <xf numFmtId="0" fontId="18" fillId="0" borderId="0" xfId="0" applyFont="1"/>
    <xf numFmtId="0" fontId="12" fillId="0" borderId="0" xfId="0" applyFont="1" applyAlignment="1">
      <alignment horizontal="left"/>
    </xf>
    <xf numFmtId="0" fontId="19" fillId="0" borderId="0" xfId="0" applyFont="1" applyAlignment="1">
      <alignment horizontal="left"/>
    </xf>
    <xf numFmtId="0" fontId="20" fillId="0" borderId="0" xfId="0" applyFont="1"/>
    <xf numFmtId="0" fontId="21" fillId="0" borderId="0" xfId="0" applyFont="1"/>
    <xf numFmtId="0" fontId="14" fillId="0" borderId="0" xfId="0" applyFont="1" applyAlignment="1">
      <alignment horizontal="left"/>
    </xf>
    <xf numFmtId="0" fontId="22" fillId="0" borderId="0" xfId="0" applyFont="1" applyAlignment="1">
      <alignment horizontal="left"/>
    </xf>
    <xf numFmtId="0" fontId="23" fillId="0" borderId="0" xfId="0" applyFont="1" applyAlignment="1">
      <alignment horizontal="left"/>
    </xf>
    <xf numFmtId="0" fontId="15" fillId="0" borderId="0" xfId="0" applyFont="1" applyAlignment="1">
      <alignment horizontal="left"/>
    </xf>
    <xf numFmtId="0" fontId="24" fillId="0" borderId="0" xfId="0" applyFont="1" applyAlignment="1">
      <alignment horizontal="left"/>
    </xf>
    <xf numFmtId="0" fontId="25" fillId="0" borderId="0" xfId="0" applyFont="1"/>
    <xf numFmtId="0" fontId="13" fillId="0" borderId="0" xfId="0" applyFont="1"/>
    <xf numFmtId="167" fontId="7" fillId="0" borderId="0" xfId="1" applyNumberFormat="1" applyFont="1" applyAlignment="1">
      <alignment horizontal="left"/>
    </xf>
    <xf numFmtId="167" fontId="16" fillId="0" borderId="0" xfId="1" applyNumberFormat="1" applyFont="1"/>
    <xf numFmtId="167" fontId="15" fillId="0" borderId="0" xfId="1" applyNumberFormat="1" applyFont="1" applyAlignment="1">
      <alignment horizontal="left"/>
    </xf>
    <xf numFmtId="167" fontId="8" fillId="0" borderId="0" xfId="1" applyNumberFormat="1" applyFont="1" applyAlignment="1">
      <alignment horizontal="left"/>
    </xf>
    <xf numFmtId="0" fontId="26" fillId="0" borderId="2" xfId="0" applyFont="1" applyBorder="1" applyAlignment="1">
      <alignment horizontal="center"/>
    </xf>
    <xf numFmtId="167" fontId="7" fillId="0" borderId="0" xfId="1" applyNumberFormat="1" applyFont="1"/>
    <xf numFmtId="167" fontId="0" fillId="0" borderId="0" xfId="0" applyNumberFormat="1"/>
    <xf numFmtId="167" fontId="0" fillId="0" borderId="0" xfId="1" applyNumberFormat="1" applyFont="1"/>
    <xf numFmtId="0" fontId="4" fillId="0" borderId="0" xfId="0" applyFont="1" applyAlignment="1">
      <alignment horizontal="right"/>
    </xf>
    <xf numFmtId="0" fontId="27" fillId="0" borderId="3" xfId="0" applyFont="1" applyBorder="1" applyAlignment="1">
      <alignment horizontal="left"/>
    </xf>
    <xf numFmtId="167" fontId="10" fillId="0" borderId="0" xfId="1" applyNumberFormat="1" applyFont="1"/>
    <xf numFmtId="167" fontId="15" fillId="0" borderId="0" xfId="1" applyNumberFormat="1" applyFont="1"/>
    <xf numFmtId="9" fontId="15" fillId="0" borderId="0" xfId="2" applyFont="1"/>
    <xf numFmtId="0" fontId="19" fillId="0" borderId="0" xfId="0" applyFont="1"/>
    <xf numFmtId="167" fontId="7" fillId="2" borderId="0" xfId="1" applyNumberFormat="1" applyFont="1" applyFill="1" applyAlignment="1" applyProtection="1">
      <alignment horizontal="left"/>
      <protection locked="0"/>
    </xf>
    <xf numFmtId="167" fontId="5" fillId="2" borderId="0" xfId="1" applyNumberFormat="1" applyFont="1" applyFill="1" applyAlignment="1" applyProtection="1">
      <alignment horizontal="left"/>
      <protection locked="0"/>
    </xf>
    <xf numFmtId="167" fontId="8" fillId="0" borderId="0" xfId="1" applyNumberFormat="1" applyFont="1" applyAlignment="1" applyProtection="1">
      <alignment horizontal="left"/>
      <protection locked="0"/>
    </xf>
    <xf numFmtId="167" fontId="8" fillId="2" borderId="0" xfId="1" applyNumberFormat="1" applyFont="1" applyFill="1" applyAlignment="1" applyProtection="1">
      <alignment horizontal="left"/>
      <protection locked="0"/>
    </xf>
    <xf numFmtId="167" fontId="7" fillId="0" borderId="0" xfId="1" applyNumberFormat="1" applyFont="1" applyAlignment="1" applyProtection="1">
      <alignment horizontal="left"/>
      <protection locked="0"/>
    </xf>
    <xf numFmtId="167" fontId="7" fillId="0" borderId="0" xfId="1" applyNumberFormat="1" applyFont="1" applyFill="1" applyAlignment="1" applyProtection="1">
      <alignment horizontal="left"/>
      <protection locked="0"/>
    </xf>
    <xf numFmtId="167" fontId="7" fillId="0" borderId="0" xfId="1" applyNumberFormat="1" applyFont="1" applyProtection="1">
      <protection locked="0"/>
    </xf>
    <xf numFmtId="167" fontId="7" fillId="2" borderId="0" xfId="1" applyNumberFormat="1" applyFont="1" applyFill="1" applyProtection="1">
      <protection locked="0"/>
    </xf>
    <xf numFmtId="9" fontId="15" fillId="2" borderId="0" xfId="2" applyFont="1" applyFill="1" applyProtection="1">
      <protection locked="0"/>
    </xf>
    <xf numFmtId="167" fontId="7" fillId="3" borderId="0" xfId="1" applyNumberFormat="1" applyFont="1" applyFill="1" applyAlignment="1" applyProtection="1">
      <alignment horizontal="left"/>
      <protection locked="0"/>
    </xf>
    <xf numFmtId="167" fontId="8" fillId="3" borderId="0" xfId="1" applyNumberFormat="1" applyFont="1" applyFill="1" applyAlignment="1" applyProtection="1">
      <alignment horizontal="left"/>
      <protection locked="0"/>
    </xf>
    <xf numFmtId="166" fontId="4" fillId="0" borderId="1" xfId="1" applyNumberFormat="1" applyFont="1" applyFill="1" applyBorder="1" applyAlignment="1">
      <alignment horizontal="center"/>
    </xf>
    <xf numFmtId="0" fontId="8" fillId="0" borderId="0" xfId="0" applyFont="1" applyAlignment="1" applyProtection="1">
      <alignment horizontal="left"/>
      <protection locked="0"/>
    </xf>
    <xf numFmtId="0" fontId="7" fillId="0" borderId="0" xfId="0" applyFont="1" applyAlignment="1" applyProtection="1">
      <alignment horizontal="left"/>
      <protection locked="0"/>
    </xf>
    <xf numFmtId="0" fontId="21" fillId="0" borderId="0" xfId="0" applyFont="1" applyProtection="1">
      <protection locked="0"/>
    </xf>
    <xf numFmtId="0" fontId="28" fillId="0" borderId="0" xfId="0" applyFont="1" applyProtection="1">
      <protection locked="0"/>
    </xf>
    <xf numFmtId="0" fontId="10" fillId="0" borderId="0" xfId="0" applyFont="1" applyAlignment="1" applyProtection="1">
      <alignment horizontal="left"/>
      <protection locked="0"/>
    </xf>
    <xf numFmtId="0" fontId="5" fillId="0" borderId="0" xfId="0" applyFont="1" applyAlignment="1" applyProtection="1">
      <alignment horizontal="left"/>
      <protection locked="0"/>
    </xf>
    <xf numFmtId="167" fontId="12" fillId="0" borderId="0" xfId="1" applyNumberFormat="1" applyFont="1" applyBorder="1" applyAlignment="1">
      <alignment horizontal="center"/>
    </xf>
    <xf numFmtId="167" fontId="5" fillId="0" borderId="0" xfId="1" applyNumberFormat="1" applyFont="1"/>
    <xf numFmtId="9" fontId="15" fillId="0" borderId="0" xfId="2" applyFont="1" applyFill="1"/>
    <xf numFmtId="0" fontId="29" fillId="0" borderId="0" xfId="0" applyFont="1"/>
    <xf numFmtId="167" fontId="30" fillId="0" borderId="0" xfId="1" applyNumberFormat="1" applyFont="1" applyAlignment="1">
      <alignment horizontal="left"/>
    </xf>
    <xf numFmtId="167" fontId="8" fillId="0" borderId="0" xfId="1" applyNumberFormat="1" applyFont="1" applyProtection="1">
      <protection locked="0"/>
    </xf>
    <xf numFmtId="167" fontId="8" fillId="2" borderId="0" xfId="1" applyNumberFormat="1" applyFont="1" applyFill="1" applyProtection="1">
      <protection locked="0"/>
    </xf>
    <xf numFmtId="167" fontId="8" fillId="0" borderId="0" xfId="1" applyNumberFormat="1" applyFont="1" applyFill="1" applyBorder="1" applyAlignment="1" applyProtection="1">
      <alignment horizontal="left"/>
      <protection locked="0"/>
    </xf>
    <xf numFmtId="167" fontId="7" fillId="0" borderId="0" xfId="1" applyNumberFormat="1" applyFont="1" applyFill="1" applyBorder="1" applyAlignment="1" applyProtection="1">
      <alignment horizontal="left"/>
      <protection locked="0"/>
    </xf>
    <xf numFmtId="167" fontId="7" fillId="3" borderId="0" xfId="1" applyNumberFormat="1" applyFont="1" applyFill="1" applyBorder="1" applyAlignment="1" applyProtection="1">
      <alignment horizontal="left"/>
      <protection locked="0"/>
    </xf>
    <xf numFmtId="167" fontId="7" fillId="0" borderId="0" xfId="1" applyNumberFormat="1" applyFont="1" applyFill="1" applyBorder="1"/>
    <xf numFmtId="167" fontId="5" fillId="2" borderId="0" xfId="1" applyNumberFormat="1" applyFont="1" applyFill="1" applyProtection="1">
      <protection locked="0"/>
    </xf>
    <xf numFmtId="0" fontId="3" fillId="0" borderId="0" xfId="0" applyFont="1"/>
    <xf numFmtId="167" fontId="10" fillId="3" borderId="0" xfId="1" applyNumberFormat="1" applyFont="1" applyFill="1" applyAlignment="1">
      <alignment horizontal="left"/>
    </xf>
    <xf numFmtId="167" fontId="19" fillId="0" borderId="0" xfId="0" applyNumberFormat="1" applyFont="1"/>
    <xf numFmtId="167" fontId="4" fillId="0" borderId="0" xfId="1" applyNumberFormat="1" applyFont="1" applyAlignment="1">
      <alignment horizontal="left"/>
    </xf>
    <xf numFmtId="167" fontId="4" fillId="0" borderId="1" xfId="1" applyNumberFormat="1" applyFont="1" applyFill="1" applyBorder="1" applyAlignment="1">
      <alignment horizontal="center"/>
    </xf>
    <xf numFmtId="167" fontId="4" fillId="0" borderId="0" xfId="1" applyNumberFormat="1" applyFont="1" applyBorder="1" applyAlignment="1">
      <alignment horizontal="center"/>
    </xf>
    <xf numFmtId="167" fontId="4" fillId="0" borderId="0" xfId="1" applyNumberFormat="1" applyFont="1" applyFill="1" applyBorder="1"/>
    <xf numFmtId="9" fontId="4" fillId="0" borderId="0" xfId="2" applyFont="1" applyBorder="1" applyAlignment="1">
      <alignment horizontal="center"/>
    </xf>
    <xf numFmtId="167" fontId="4" fillId="0" borderId="4" xfId="1" applyNumberFormat="1" applyFont="1" applyBorder="1" applyAlignment="1">
      <alignment horizontal="center"/>
    </xf>
    <xf numFmtId="167" fontId="4" fillId="0" borderId="0" xfId="1" applyNumberFormat="1" applyFont="1" applyBorder="1"/>
    <xf numFmtId="167" fontId="4" fillId="0" borderId="5" xfId="1" applyNumberFormat="1" applyFont="1" applyBorder="1" applyAlignment="1">
      <alignment horizontal="center"/>
    </xf>
    <xf numFmtId="167" fontId="3" fillId="0" borderId="0" xfId="1" applyNumberFormat="1" applyFont="1" applyAlignment="1">
      <alignment horizontal="left"/>
    </xf>
    <xf numFmtId="167" fontId="3" fillId="0" borderId="0" xfId="1" applyNumberFormat="1" applyFont="1"/>
    <xf numFmtId="167" fontId="4" fillId="0" borderId="6" xfId="1" applyNumberFormat="1" applyFont="1" applyBorder="1" applyAlignment="1">
      <alignment horizontal="center"/>
    </xf>
    <xf numFmtId="167" fontId="32" fillId="0" borderId="0" xfId="1" applyNumberFormat="1" applyFont="1"/>
    <xf numFmtId="167" fontId="3" fillId="0" borderId="0" xfId="1" applyNumberFormat="1" applyFont="1" applyAlignment="1">
      <alignment horizontal="center"/>
    </xf>
    <xf numFmtId="167" fontId="3" fillId="0" borderId="0" xfId="1" applyNumberFormat="1" applyFont="1" applyBorder="1"/>
    <xf numFmtId="167" fontId="3" fillId="0" borderId="1" xfId="1" applyNumberFormat="1" applyFont="1" applyBorder="1" applyAlignment="1">
      <alignment horizontal="center"/>
    </xf>
    <xf numFmtId="167" fontId="3" fillId="0" borderId="0" xfId="1" applyNumberFormat="1" applyFont="1" applyBorder="1" applyAlignment="1">
      <alignment horizontal="center"/>
    </xf>
    <xf numFmtId="10" fontId="8" fillId="4" borderId="0" xfId="2" applyNumberFormat="1" applyFont="1" applyFill="1" applyAlignment="1">
      <alignment horizontal="left"/>
    </xf>
    <xf numFmtId="171" fontId="4" fillId="0" borderId="0" xfId="0" applyNumberFormat="1" applyFont="1"/>
    <xf numFmtId="0" fontId="4" fillId="0" borderId="0" xfId="0" applyFont="1" applyAlignment="1">
      <alignment horizontal="center"/>
    </xf>
    <xf numFmtId="168" fontId="4" fillId="0" borderId="1" xfId="1" applyNumberFormat="1" applyFont="1" applyFill="1" applyBorder="1" applyAlignment="1">
      <alignment horizontal="center"/>
    </xf>
    <xf numFmtId="0" fontId="34" fillId="0" borderId="0" xfId="0" applyFont="1"/>
    <xf numFmtId="165" fontId="1" fillId="0" borderId="0" xfId="1" applyFont="1"/>
    <xf numFmtId="167" fontId="1" fillId="0" borderId="0" xfId="1" applyNumberFormat="1" applyFont="1" applyFill="1" applyBorder="1"/>
    <xf numFmtId="167" fontId="1" fillId="0" borderId="0" xfId="1" applyNumberFormat="1" applyFont="1"/>
    <xf numFmtId="167" fontId="1" fillId="0" borderId="0" xfId="1" applyNumberFormat="1" applyFont="1" applyBorder="1"/>
    <xf numFmtId="9" fontId="4" fillId="5" borderId="1" xfId="2" applyFont="1" applyFill="1" applyBorder="1" applyAlignment="1">
      <alignment horizontal="center"/>
    </xf>
    <xf numFmtId="167" fontId="3" fillId="0" borderId="0" xfId="1" applyNumberFormat="1" applyFont="1" applyBorder="1" applyAlignment="1">
      <alignment horizontal="left"/>
    </xf>
    <xf numFmtId="167" fontId="1" fillId="0" borderId="1" xfId="1" applyNumberFormat="1" applyFont="1" applyBorder="1" applyAlignment="1">
      <alignment horizontal="center"/>
    </xf>
    <xf numFmtId="167" fontId="1" fillId="0" borderId="0" xfId="1" applyNumberFormat="1" applyFont="1" applyBorder="1" applyAlignment="1">
      <alignment horizontal="left"/>
    </xf>
    <xf numFmtId="169" fontId="1" fillId="0" borderId="1" xfId="2" applyNumberFormat="1" applyFont="1" applyBorder="1" applyAlignment="1">
      <alignment horizontal="right"/>
    </xf>
    <xf numFmtId="9" fontId="1" fillId="0" borderId="0" xfId="2" applyFont="1" applyBorder="1" applyAlignment="1">
      <alignment horizontal="left"/>
    </xf>
    <xf numFmtId="167" fontId="1" fillId="0" borderId="0" xfId="1" applyNumberFormat="1" applyFont="1" applyBorder="1" applyAlignment="1">
      <alignment horizontal="center"/>
    </xf>
    <xf numFmtId="167" fontId="1" fillId="0" borderId="0" xfId="0" applyNumberFormat="1" applyFont="1"/>
    <xf numFmtId="167" fontId="1" fillId="0" borderId="0" xfId="1" applyNumberFormat="1" applyFont="1" applyAlignment="1">
      <alignment horizontal="center"/>
    </xf>
    <xf numFmtId="0" fontId="17" fillId="0" borderId="0" xfId="0" applyFont="1"/>
    <xf numFmtId="168" fontId="4" fillId="0" borderId="0" xfId="1" applyNumberFormat="1" applyFont="1" applyFill="1" applyBorder="1" applyAlignment="1">
      <alignment horizontal="center"/>
    </xf>
    <xf numFmtId="0" fontId="35" fillId="0" borderId="0" xfId="0" applyFont="1" applyAlignment="1">
      <alignment horizontal="left"/>
    </xf>
    <xf numFmtId="167" fontId="8" fillId="0" borderId="0" xfId="1" applyNumberFormat="1" applyFont="1" applyFill="1" applyBorder="1"/>
    <xf numFmtId="167" fontId="8" fillId="0" borderId="0" xfId="1" applyNumberFormat="1" applyFont="1"/>
    <xf numFmtId="0" fontId="36" fillId="0" borderId="0" xfId="0" applyFont="1" applyAlignment="1">
      <alignment horizontal="left"/>
    </xf>
    <xf numFmtId="0" fontId="37" fillId="0" borderId="0" xfId="0" applyFont="1"/>
    <xf numFmtId="0" fontId="0" fillId="0" borderId="11" xfId="0" pivotButton="1" applyBorder="1"/>
    <xf numFmtId="0" fontId="0" fillId="0" borderId="12" xfId="0" applyBorder="1"/>
    <xf numFmtId="0" fontId="0" fillId="0" borderId="11" xfId="0" applyBorder="1"/>
    <xf numFmtId="167" fontId="0" fillId="0" borderId="12" xfId="0" applyNumberFormat="1" applyBorder="1"/>
    <xf numFmtId="0" fontId="0" fillId="0" borderId="13" xfId="0" applyBorder="1"/>
    <xf numFmtId="167" fontId="0" fillId="0" borderId="14" xfId="0" applyNumberFormat="1" applyBorder="1"/>
    <xf numFmtId="0" fontId="0" fillId="0" borderId="15" xfId="0" applyBorder="1"/>
    <xf numFmtId="167" fontId="0" fillId="0" borderId="16" xfId="0" applyNumberFormat="1" applyBorder="1"/>
    <xf numFmtId="0" fontId="22" fillId="0" borderId="0" xfId="0" applyFont="1"/>
    <xf numFmtId="168" fontId="1" fillId="5" borderId="1" xfId="1" applyNumberFormat="1" applyFont="1" applyFill="1" applyBorder="1" applyAlignment="1">
      <alignment horizontal="center"/>
    </xf>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45" fillId="0" borderId="0" xfId="0" applyFont="1"/>
    <xf numFmtId="0" fontId="44" fillId="4" borderId="20" xfId="0" applyFont="1" applyFill="1" applyBorder="1"/>
    <xf numFmtId="0" fontId="44" fillId="4" borderId="21" xfId="0" applyFont="1" applyFill="1" applyBorder="1"/>
    <xf numFmtId="0" fontId="44" fillId="4" borderId="22" xfId="0" applyFont="1" applyFill="1" applyBorder="1"/>
    <xf numFmtId="0" fontId="44" fillId="4" borderId="23" xfId="0" applyFont="1" applyFill="1" applyBorder="1"/>
    <xf numFmtId="0" fontId="44" fillId="4" borderId="24" xfId="0" applyFont="1" applyFill="1" applyBorder="1"/>
    <xf numFmtId="0" fontId="44" fillId="4" borderId="25" xfId="0" applyFont="1" applyFill="1" applyBorder="1"/>
    <xf numFmtId="0" fontId="47" fillId="0" borderId="6" xfId="0" applyFont="1" applyBorder="1"/>
    <xf numFmtId="0" fontId="44" fillId="0" borderId="6" xfId="0" applyFont="1" applyBorder="1"/>
    <xf numFmtId="0" fontId="44" fillId="4" borderId="17" xfId="0" applyFont="1" applyFill="1" applyBorder="1"/>
    <xf numFmtId="0" fontId="44" fillId="4" borderId="18" xfId="0" applyFont="1" applyFill="1" applyBorder="1"/>
    <xf numFmtId="0" fontId="44" fillId="4" borderId="19" xfId="0" applyFont="1" applyFill="1" applyBorder="1"/>
    <xf numFmtId="0" fontId="46" fillId="0" borderId="0" xfId="0" applyFont="1"/>
    <xf numFmtId="165" fontId="4" fillId="0" borderId="1" xfId="1" applyFont="1" applyFill="1" applyBorder="1" applyAlignment="1">
      <alignment horizontal="center"/>
    </xf>
    <xf numFmtId="0" fontId="52" fillId="0" borderId="0" xfId="0" applyFont="1" applyAlignment="1">
      <alignment horizontal="left"/>
    </xf>
    <xf numFmtId="0" fontId="39" fillId="6" borderId="1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42" fillId="0" borderId="0" xfId="0" applyFont="1" applyAlignment="1">
      <alignment vertical="center" wrapText="1"/>
    </xf>
    <xf numFmtId="0" fontId="0" fillId="0" borderId="0" xfId="0" applyAlignment="1">
      <alignment vertical="center" wrapText="1"/>
    </xf>
    <xf numFmtId="0" fontId="44" fillId="0" borderId="0" xfId="0" applyFont="1" applyAlignment="1">
      <alignment vertical="top" wrapText="1"/>
    </xf>
    <xf numFmtId="0" fontId="0" fillId="0" borderId="0" xfId="0" applyAlignment="1">
      <alignment vertical="top" wrapText="1"/>
    </xf>
    <xf numFmtId="0" fontId="44" fillId="0" borderId="0" xfId="0" applyFont="1" applyAlignment="1">
      <alignment wrapText="1"/>
    </xf>
    <xf numFmtId="0" fontId="0" fillId="0" borderId="0" xfId="0" applyAlignment="1">
      <alignment wrapText="1"/>
    </xf>
    <xf numFmtId="0" fontId="44" fillId="4" borderId="1" xfId="0" applyFont="1" applyFill="1" applyBorder="1" applyAlignment="1">
      <alignment horizontal="center"/>
    </xf>
    <xf numFmtId="0" fontId="46" fillId="0" borderId="0" xfId="0" applyFont="1" applyAlignment="1">
      <alignment vertical="top" wrapText="1"/>
    </xf>
    <xf numFmtId="0" fontId="48" fillId="6" borderId="17" xfId="0" applyFont="1" applyFill="1" applyBorder="1" applyAlignment="1">
      <alignment vertical="top" wrapText="1"/>
    </xf>
    <xf numFmtId="0" fontId="49" fillId="6" borderId="18" xfId="0" applyFont="1" applyFill="1" applyBorder="1" applyAlignment="1">
      <alignment vertical="top" wrapText="1"/>
    </xf>
    <xf numFmtId="0" fontId="49" fillId="6" borderId="19" xfId="0" applyFont="1" applyFill="1" applyBorder="1" applyAlignment="1">
      <alignment vertical="top" wrapText="1"/>
    </xf>
    <xf numFmtId="0" fontId="44" fillId="4" borderId="17" xfId="0" applyFont="1" applyFill="1"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47" fillId="0" borderId="0" xfId="0" applyFont="1" applyAlignment="1">
      <alignment horizontal="center" vertical="center"/>
    </xf>
    <xf numFmtId="0" fontId="50" fillId="0" borderId="0" xfId="4" applyFont="1" applyAlignment="1">
      <alignment horizontal="center" vertical="center"/>
    </xf>
    <xf numFmtId="0" fontId="51" fillId="0" borderId="0" xfId="0" applyFont="1" applyAlignment="1">
      <alignment horizontal="center" vertical="center"/>
    </xf>
    <xf numFmtId="0" fontId="31" fillId="0" borderId="0" xfId="0" applyFont="1" applyAlignment="1">
      <alignment horizontal="left"/>
    </xf>
    <xf numFmtId="0" fontId="33" fillId="0" borderId="0" xfId="0" applyFont="1" applyAlignment="1">
      <alignment horizontal="center"/>
    </xf>
    <xf numFmtId="167" fontId="4" fillId="0" borderId="0" xfId="1" applyNumberFormat="1" applyFont="1" applyAlignment="1">
      <alignment horizontal="left"/>
    </xf>
    <xf numFmtId="167" fontId="4" fillId="0" borderId="7" xfId="1" applyNumberFormat="1" applyFont="1" applyBorder="1" applyAlignment="1">
      <alignment horizontal="left"/>
    </xf>
    <xf numFmtId="167" fontId="3" fillId="0" borderId="8" xfId="1" applyNumberFormat="1" applyFont="1" applyBorder="1" applyAlignment="1">
      <alignment horizontal="left"/>
    </xf>
    <xf numFmtId="167" fontId="4" fillId="0" borderId="6" xfId="1" applyNumberFormat="1" applyFont="1" applyBorder="1" applyAlignment="1">
      <alignment horizontal="center" shrinkToFit="1"/>
    </xf>
    <xf numFmtId="167" fontId="4" fillId="0" borderId="4" xfId="1" applyNumberFormat="1" applyFont="1" applyBorder="1" applyAlignment="1">
      <alignment horizontal="center"/>
    </xf>
    <xf numFmtId="167" fontId="4" fillId="0" borderId="0" xfId="1" applyNumberFormat="1" applyFont="1" applyAlignment="1">
      <alignment horizontal="center"/>
    </xf>
    <xf numFmtId="167" fontId="3" fillId="0" borderId="0" xfId="1" applyNumberFormat="1" applyFont="1" applyBorder="1" applyAlignment="1">
      <alignment horizontal="left"/>
    </xf>
    <xf numFmtId="167" fontId="3" fillId="0" borderId="9" xfId="1" applyNumberFormat="1" applyFont="1" applyBorder="1" applyAlignment="1">
      <alignment horizontal="left"/>
    </xf>
    <xf numFmtId="170" fontId="4" fillId="0" borderId="0" xfId="1" applyNumberFormat="1" applyFont="1" applyAlignment="1">
      <alignment horizontal="left"/>
    </xf>
    <xf numFmtId="167" fontId="3" fillId="0" borderId="0" xfId="1" applyNumberFormat="1" applyFont="1" applyAlignment="1">
      <alignment horizontal="left"/>
    </xf>
    <xf numFmtId="167" fontId="4" fillId="0" borderId="0" xfId="1" applyNumberFormat="1" applyFont="1" applyBorder="1" applyAlignment="1">
      <alignment horizontal="center"/>
    </xf>
    <xf numFmtId="167" fontId="3" fillId="0" borderId="6" xfId="1" applyNumberFormat="1" applyFont="1" applyBorder="1" applyAlignment="1">
      <alignment horizontal="left"/>
    </xf>
    <xf numFmtId="167" fontId="4" fillId="0" borderId="0" xfId="1" applyNumberFormat="1" applyFont="1" applyBorder="1" applyAlignment="1">
      <alignment horizontal="left"/>
    </xf>
    <xf numFmtId="165" fontId="4" fillId="0" borderId="4" xfId="1" applyFont="1" applyBorder="1" applyAlignment="1">
      <alignment horizontal="center"/>
    </xf>
    <xf numFmtId="165" fontId="4" fillId="0" borderId="0" xfId="1" applyFont="1" applyBorder="1" applyAlignment="1">
      <alignment horizontal="center"/>
    </xf>
    <xf numFmtId="0" fontId="4" fillId="0" borderId="4" xfId="1" applyNumberFormat="1" applyFont="1" applyBorder="1" applyAlignment="1">
      <alignment horizontal="center"/>
    </xf>
    <xf numFmtId="0" fontId="4" fillId="0" borderId="0" xfId="1" applyNumberFormat="1" applyFont="1" applyBorder="1" applyAlignment="1">
      <alignment horizontal="center"/>
    </xf>
    <xf numFmtId="167" fontId="1" fillId="0" borderId="0" xfId="1" applyNumberFormat="1" applyFont="1" applyBorder="1" applyAlignment="1">
      <alignment horizontal="center"/>
    </xf>
    <xf numFmtId="167" fontId="4" fillId="0" borderId="10" xfId="1" applyNumberFormat="1" applyFont="1" applyBorder="1" applyAlignment="1">
      <alignment horizontal="center"/>
    </xf>
    <xf numFmtId="0" fontId="53" fillId="0" borderId="0" xfId="0" applyFont="1" applyAlignment="1">
      <alignment vertical="center"/>
    </xf>
    <xf numFmtId="164" fontId="54" fillId="0" borderId="0" xfId="0" applyNumberFormat="1" applyFont="1"/>
  </cellXfs>
  <cellStyles count="5">
    <cellStyle name="Hyperkobling" xfId="4" builtinId="8"/>
    <cellStyle name="Komma" xfId="1" builtinId="3"/>
    <cellStyle name="Normal" xfId="0" builtinId="0"/>
    <cellStyle name="Normal 2" xfId="3" xr:uid="{00000000-0005-0000-0000-000003000000}"/>
    <cellStyle name="Prosent" xfId="2" builtinId="5"/>
  </cellStyles>
  <dxfs count="1">
    <dxf>
      <numFmt numFmtId="167" formatCode="_ * #,##0_ ;_ * \-#,##0_ ;_ * &quot;-&quot;??_ ;_ @_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45.xml.rels><?xml version="1.0" encoding="UTF-8" standalone="yes"?>
<Relationships xmlns="http://schemas.openxmlformats.org/package/2006/relationships"><Relationship Id="rId1" Type="http://schemas.microsoft.com/office/2006/relationships/activeXControlBinary" Target="activeX345.bin"/></Relationships>
</file>

<file path=xl/activeX/_rels/activeX346.xml.rels><?xml version="1.0" encoding="UTF-8" standalone="yes"?>
<Relationships xmlns="http://schemas.openxmlformats.org/package/2006/relationships"><Relationship Id="rId1" Type="http://schemas.microsoft.com/office/2006/relationships/activeXControlBinary" Target="activeX346.bin"/></Relationships>
</file>

<file path=xl/activeX/_rels/activeX347.xml.rels><?xml version="1.0" encoding="UTF-8" standalone="yes"?>
<Relationships xmlns="http://schemas.openxmlformats.org/package/2006/relationships"><Relationship Id="rId1" Type="http://schemas.microsoft.com/office/2006/relationships/activeXControlBinary" Target="activeX347.bin"/></Relationships>
</file>

<file path=xl/activeX/_rels/activeX348.xml.rels><?xml version="1.0" encoding="UTF-8" standalone="yes"?>
<Relationships xmlns="http://schemas.openxmlformats.org/package/2006/relationships"><Relationship Id="rId1" Type="http://schemas.microsoft.com/office/2006/relationships/activeXControlBinary" Target="activeX348.bin"/></Relationships>
</file>

<file path=xl/activeX/_rels/activeX349.xml.rels><?xml version="1.0" encoding="UTF-8" standalone="yes"?>
<Relationships xmlns="http://schemas.openxmlformats.org/package/2006/relationships"><Relationship Id="rId1" Type="http://schemas.microsoft.com/office/2006/relationships/activeXControlBinary" Target="activeX349.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50.xml.rels><?xml version="1.0" encoding="UTF-8" standalone="yes"?>
<Relationships xmlns="http://schemas.openxmlformats.org/package/2006/relationships"><Relationship Id="rId1" Type="http://schemas.microsoft.com/office/2006/relationships/activeXControlBinary" Target="activeX350.bin"/></Relationships>
</file>

<file path=xl/activeX/_rels/activeX351.xml.rels><?xml version="1.0" encoding="UTF-8" standalone="yes"?>
<Relationships xmlns="http://schemas.openxmlformats.org/package/2006/relationships"><Relationship Id="rId1" Type="http://schemas.microsoft.com/office/2006/relationships/activeXControlBinary" Target="activeX351.bin"/></Relationships>
</file>

<file path=xl/activeX/_rels/activeX352.xml.rels><?xml version="1.0" encoding="UTF-8" standalone="yes"?>
<Relationships xmlns="http://schemas.openxmlformats.org/package/2006/relationships"><Relationship Id="rId1" Type="http://schemas.microsoft.com/office/2006/relationships/activeXControlBinary" Target="activeX352.bin"/></Relationships>
</file>

<file path=xl/activeX/_rels/activeX353.xml.rels><?xml version="1.0" encoding="UTF-8" standalone="yes"?>
<Relationships xmlns="http://schemas.openxmlformats.org/package/2006/relationships"><Relationship Id="rId1" Type="http://schemas.microsoft.com/office/2006/relationships/activeXControlBinary" Target="activeX353.bin"/></Relationships>
</file>

<file path=xl/activeX/_rels/activeX354.xml.rels><?xml version="1.0" encoding="UTF-8" standalone="yes"?>
<Relationships xmlns="http://schemas.openxmlformats.org/package/2006/relationships"><Relationship Id="rId1" Type="http://schemas.microsoft.com/office/2006/relationships/activeXControlBinary" Target="activeX354.bin"/></Relationships>
</file>

<file path=xl/activeX/_rels/activeX355.xml.rels><?xml version="1.0" encoding="UTF-8" standalone="yes"?>
<Relationships xmlns="http://schemas.openxmlformats.org/package/2006/relationships"><Relationship Id="rId1" Type="http://schemas.microsoft.com/office/2006/relationships/activeXControlBinary" Target="activeX355.bin"/></Relationships>
</file>

<file path=xl/activeX/_rels/activeX356.xml.rels><?xml version="1.0" encoding="UTF-8" standalone="yes"?>
<Relationships xmlns="http://schemas.openxmlformats.org/package/2006/relationships"><Relationship Id="rId1" Type="http://schemas.microsoft.com/office/2006/relationships/activeXControlBinary" Target="activeX356.bin"/></Relationships>
</file>

<file path=xl/activeX/_rels/activeX357.xml.rels><?xml version="1.0" encoding="UTF-8" standalone="yes"?>
<Relationships xmlns="http://schemas.openxmlformats.org/package/2006/relationships"><Relationship Id="rId1" Type="http://schemas.microsoft.com/office/2006/relationships/activeXControlBinary" Target="activeX357.bin"/></Relationships>
</file>

<file path=xl/activeX/_rels/activeX358.xml.rels><?xml version="1.0" encoding="UTF-8" standalone="yes"?>
<Relationships xmlns="http://schemas.openxmlformats.org/package/2006/relationships"><Relationship Id="rId1" Type="http://schemas.microsoft.com/office/2006/relationships/activeXControlBinary" Target="activeX358.bin"/></Relationships>
</file>

<file path=xl/activeX/_rels/activeX359.xml.rels><?xml version="1.0" encoding="UTF-8" standalone="yes"?>
<Relationships xmlns="http://schemas.openxmlformats.org/package/2006/relationships"><Relationship Id="rId1" Type="http://schemas.microsoft.com/office/2006/relationships/activeXControlBinary" Target="activeX359.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60.xml.rels><?xml version="1.0" encoding="UTF-8" standalone="yes"?>
<Relationships xmlns="http://schemas.openxmlformats.org/package/2006/relationships"><Relationship Id="rId1" Type="http://schemas.microsoft.com/office/2006/relationships/activeXControlBinary" Target="activeX360.bin"/></Relationships>
</file>

<file path=xl/activeX/_rels/activeX361.xml.rels><?xml version="1.0" encoding="UTF-8" standalone="yes"?>
<Relationships xmlns="http://schemas.openxmlformats.org/package/2006/relationships"><Relationship Id="rId1" Type="http://schemas.microsoft.com/office/2006/relationships/activeXControlBinary" Target="activeX361.bin"/></Relationships>
</file>

<file path=xl/activeX/_rels/activeX362.xml.rels><?xml version="1.0" encoding="UTF-8" standalone="yes"?>
<Relationships xmlns="http://schemas.openxmlformats.org/package/2006/relationships"><Relationship Id="rId1" Type="http://schemas.microsoft.com/office/2006/relationships/activeXControlBinary" Target="activeX362.bin"/></Relationships>
</file>

<file path=xl/activeX/_rels/activeX363.xml.rels><?xml version="1.0" encoding="UTF-8" standalone="yes"?>
<Relationships xmlns="http://schemas.openxmlformats.org/package/2006/relationships"><Relationship Id="rId1" Type="http://schemas.microsoft.com/office/2006/relationships/activeXControlBinary" Target="activeX363.bin"/></Relationships>
</file>

<file path=xl/activeX/_rels/activeX364.xml.rels><?xml version="1.0" encoding="UTF-8" standalone="yes"?>
<Relationships xmlns="http://schemas.openxmlformats.org/package/2006/relationships"><Relationship Id="rId1" Type="http://schemas.microsoft.com/office/2006/relationships/activeXControlBinary" Target="activeX364.bin"/></Relationships>
</file>

<file path=xl/activeX/_rels/activeX365.xml.rels><?xml version="1.0" encoding="UTF-8" standalone="yes"?>
<Relationships xmlns="http://schemas.openxmlformats.org/package/2006/relationships"><Relationship Id="rId1" Type="http://schemas.microsoft.com/office/2006/relationships/activeXControlBinary" Target="activeX365.bin"/></Relationships>
</file>

<file path=xl/activeX/_rels/activeX366.xml.rels><?xml version="1.0" encoding="UTF-8" standalone="yes"?>
<Relationships xmlns="http://schemas.openxmlformats.org/package/2006/relationships"><Relationship Id="rId1" Type="http://schemas.microsoft.com/office/2006/relationships/activeXControlBinary" Target="activeX366.bin"/></Relationships>
</file>

<file path=xl/activeX/_rels/activeX367.xml.rels><?xml version="1.0" encoding="UTF-8" standalone="yes"?>
<Relationships xmlns="http://schemas.openxmlformats.org/package/2006/relationships"><Relationship Id="rId1" Type="http://schemas.microsoft.com/office/2006/relationships/activeXControlBinary" Target="activeX367.bin"/></Relationships>
</file>

<file path=xl/activeX/_rels/activeX368.xml.rels><?xml version="1.0" encoding="UTF-8" standalone="yes"?>
<Relationships xmlns="http://schemas.openxmlformats.org/package/2006/relationships"><Relationship Id="rId1" Type="http://schemas.microsoft.com/office/2006/relationships/activeXControlBinary" Target="activeX368.bin"/></Relationships>
</file>

<file path=xl/activeX/_rels/activeX369.xml.rels><?xml version="1.0" encoding="UTF-8" standalone="yes"?>
<Relationships xmlns="http://schemas.openxmlformats.org/package/2006/relationships"><Relationship Id="rId1" Type="http://schemas.microsoft.com/office/2006/relationships/activeXControlBinary" Target="activeX369.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70.xml.rels><?xml version="1.0" encoding="UTF-8" standalone="yes"?>
<Relationships xmlns="http://schemas.openxmlformats.org/package/2006/relationships"><Relationship Id="rId1" Type="http://schemas.microsoft.com/office/2006/relationships/activeXControlBinary" Target="activeX370.bin"/></Relationships>
</file>

<file path=xl/activeX/_rels/activeX371.xml.rels><?xml version="1.0" encoding="UTF-8" standalone="yes"?>
<Relationships xmlns="http://schemas.openxmlformats.org/package/2006/relationships"><Relationship Id="rId1" Type="http://schemas.microsoft.com/office/2006/relationships/activeXControlBinary" Target="activeX371.bin"/></Relationships>
</file>

<file path=xl/activeX/_rels/activeX372.xml.rels><?xml version="1.0" encoding="UTF-8" standalone="yes"?>
<Relationships xmlns="http://schemas.openxmlformats.org/package/2006/relationships"><Relationship Id="rId1" Type="http://schemas.microsoft.com/office/2006/relationships/activeXControlBinary" Target="activeX372.bin"/></Relationships>
</file>

<file path=xl/activeX/_rels/activeX373.xml.rels><?xml version="1.0" encoding="UTF-8" standalone="yes"?>
<Relationships xmlns="http://schemas.openxmlformats.org/package/2006/relationships"><Relationship Id="rId1" Type="http://schemas.microsoft.com/office/2006/relationships/activeXControlBinary" Target="activeX373.bin"/></Relationships>
</file>

<file path=xl/activeX/_rels/activeX374.xml.rels><?xml version="1.0" encoding="UTF-8" standalone="yes"?>
<Relationships xmlns="http://schemas.openxmlformats.org/package/2006/relationships"><Relationship Id="rId1" Type="http://schemas.microsoft.com/office/2006/relationships/activeXControlBinary" Target="activeX374.bin"/></Relationships>
</file>

<file path=xl/activeX/_rels/activeX375.xml.rels><?xml version="1.0" encoding="UTF-8" standalone="yes"?>
<Relationships xmlns="http://schemas.openxmlformats.org/package/2006/relationships"><Relationship Id="rId1" Type="http://schemas.microsoft.com/office/2006/relationships/activeXControlBinary" Target="activeX375.bin"/></Relationships>
</file>

<file path=xl/activeX/_rels/activeX376.xml.rels><?xml version="1.0" encoding="UTF-8" standalone="yes"?>
<Relationships xmlns="http://schemas.openxmlformats.org/package/2006/relationships"><Relationship Id="rId1" Type="http://schemas.microsoft.com/office/2006/relationships/activeXControlBinary" Target="activeX376.bin"/></Relationships>
</file>

<file path=xl/activeX/_rels/activeX377.xml.rels><?xml version="1.0" encoding="UTF-8" standalone="yes"?>
<Relationships xmlns="http://schemas.openxmlformats.org/package/2006/relationships"><Relationship Id="rId1" Type="http://schemas.microsoft.com/office/2006/relationships/activeXControlBinary" Target="activeX377.bin"/></Relationships>
</file>

<file path=xl/activeX/_rels/activeX378.xml.rels><?xml version="1.0" encoding="UTF-8" standalone="yes"?>
<Relationships xmlns="http://schemas.openxmlformats.org/package/2006/relationships"><Relationship Id="rId1" Type="http://schemas.microsoft.com/office/2006/relationships/activeXControlBinary" Target="activeX378.bin"/></Relationships>
</file>

<file path=xl/activeX/_rels/activeX379.xml.rels><?xml version="1.0" encoding="UTF-8" standalone="yes"?>
<Relationships xmlns="http://schemas.openxmlformats.org/package/2006/relationships"><Relationship Id="rId1" Type="http://schemas.microsoft.com/office/2006/relationships/activeXControlBinary" Target="activeX379.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80.xml.rels><?xml version="1.0" encoding="UTF-8" standalone="yes"?>
<Relationships xmlns="http://schemas.openxmlformats.org/package/2006/relationships"><Relationship Id="rId1" Type="http://schemas.microsoft.com/office/2006/relationships/activeXControlBinary" Target="activeX380.bin"/></Relationships>
</file>

<file path=xl/activeX/_rels/activeX381.xml.rels><?xml version="1.0" encoding="UTF-8" standalone="yes"?>
<Relationships xmlns="http://schemas.openxmlformats.org/package/2006/relationships"><Relationship Id="rId1" Type="http://schemas.microsoft.com/office/2006/relationships/activeXControlBinary" Target="activeX381.bin"/></Relationships>
</file>

<file path=xl/activeX/_rels/activeX382.xml.rels><?xml version="1.0" encoding="UTF-8" standalone="yes"?>
<Relationships xmlns="http://schemas.openxmlformats.org/package/2006/relationships"><Relationship Id="rId1" Type="http://schemas.microsoft.com/office/2006/relationships/activeXControlBinary" Target="activeX382.bin"/></Relationships>
</file>

<file path=xl/activeX/_rels/activeX383.xml.rels><?xml version="1.0" encoding="UTF-8" standalone="yes"?>
<Relationships xmlns="http://schemas.openxmlformats.org/package/2006/relationships"><Relationship Id="rId1" Type="http://schemas.microsoft.com/office/2006/relationships/activeXControlBinary" Target="activeX383.bin"/></Relationships>
</file>

<file path=xl/activeX/_rels/activeX384.xml.rels><?xml version="1.0" encoding="UTF-8" standalone="yes"?>
<Relationships xmlns="http://schemas.openxmlformats.org/package/2006/relationships"><Relationship Id="rId1" Type="http://schemas.microsoft.com/office/2006/relationships/activeXControlBinary" Target="activeX384.bin"/></Relationships>
</file>

<file path=xl/activeX/_rels/activeX385.xml.rels><?xml version="1.0" encoding="UTF-8" standalone="yes"?>
<Relationships xmlns="http://schemas.openxmlformats.org/package/2006/relationships"><Relationship Id="rId1" Type="http://schemas.microsoft.com/office/2006/relationships/activeXControlBinary" Target="activeX385.bin"/></Relationships>
</file>

<file path=xl/activeX/_rels/activeX386.xml.rels><?xml version="1.0" encoding="UTF-8" standalone="yes"?>
<Relationships xmlns="http://schemas.openxmlformats.org/package/2006/relationships"><Relationship Id="rId1" Type="http://schemas.microsoft.com/office/2006/relationships/activeXControlBinary" Target="activeX386.bin"/></Relationships>
</file>

<file path=xl/activeX/_rels/activeX387.xml.rels><?xml version="1.0" encoding="UTF-8" standalone="yes"?>
<Relationships xmlns="http://schemas.openxmlformats.org/package/2006/relationships"><Relationship Id="rId1" Type="http://schemas.microsoft.com/office/2006/relationships/activeXControlBinary" Target="activeX387.bin"/></Relationships>
</file>

<file path=xl/activeX/_rels/activeX388.xml.rels><?xml version="1.0" encoding="UTF-8" standalone="yes"?>
<Relationships xmlns="http://schemas.openxmlformats.org/package/2006/relationships"><Relationship Id="rId1" Type="http://schemas.microsoft.com/office/2006/relationships/activeXControlBinary" Target="activeX388.bin"/></Relationships>
</file>

<file path=xl/activeX/_rels/activeX389.xml.rels><?xml version="1.0" encoding="UTF-8" standalone="yes"?>
<Relationships xmlns="http://schemas.openxmlformats.org/package/2006/relationships"><Relationship Id="rId1" Type="http://schemas.microsoft.com/office/2006/relationships/activeXControlBinary" Target="activeX389.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390.xml.rels><?xml version="1.0" encoding="UTF-8" standalone="yes"?>
<Relationships xmlns="http://schemas.openxmlformats.org/package/2006/relationships"><Relationship Id="rId1" Type="http://schemas.microsoft.com/office/2006/relationships/activeXControlBinary" Target="activeX390.bin"/></Relationships>
</file>

<file path=xl/activeX/_rels/activeX391.xml.rels><?xml version="1.0" encoding="UTF-8" standalone="yes"?>
<Relationships xmlns="http://schemas.openxmlformats.org/package/2006/relationships"><Relationship Id="rId1" Type="http://schemas.microsoft.com/office/2006/relationships/activeXControlBinary" Target="activeX391.bin"/></Relationships>
</file>

<file path=xl/activeX/_rels/activeX392.xml.rels><?xml version="1.0" encoding="UTF-8" standalone="yes"?>
<Relationships xmlns="http://schemas.openxmlformats.org/package/2006/relationships"><Relationship Id="rId1" Type="http://schemas.microsoft.com/office/2006/relationships/activeXControlBinary" Target="activeX392.bin"/></Relationships>
</file>

<file path=xl/activeX/_rels/activeX393.xml.rels><?xml version="1.0" encoding="UTF-8" standalone="yes"?>
<Relationships xmlns="http://schemas.openxmlformats.org/package/2006/relationships"><Relationship Id="rId1" Type="http://schemas.microsoft.com/office/2006/relationships/activeXControlBinary" Target="activeX393.bin"/></Relationships>
</file>

<file path=xl/activeX/_rels/activeX394.xml.rels><?xml version="1.0" encoding="UTF-8" standalone="yes"?>
<Relationships xmlns="http://schemas.openxmlformats.org/package/2006/relationships"><Relationship Id="rId1" Type="http://schemas.microsoft.com/office/2006/relationships/activeXControlBinary" Target="activeX394.bin"/></Relationships>
</file>

<file path=xl/activeX/_rels/activeX395.xml.rels><?xml version="1.0" encoding="UTF-8" standalone="yes"?>
<Relationships xmlns="http://schemas.openxmlformats.org/package/2006/relationships"><Relationship Id="rId1" Type="http://schemas.microsoft.com/office/2006/relationships/activeXControlBinary" Target="activeX395.bin"/></Relationships>
</file>

<file path=xl/activeX/_rels/activeX396.xml.rels><?xml version="1.0" encoding="UTF-8" standalone="yes"?>
<Relationships xmlns="http://schemas.openxmlformats.org/package/2006/relationships"><Relationship Id="rId1" Type="http://schemas.microsoft.com/office/2006/relationships/activeXControlBinary" Target="activeX396.bin"/></Relationships>
</file>

<file path=xl/activeX/_rels/activeX397.xml.rels><?xml version="1.0" encoding="UTF-8" standalone="yes"?>
<Relationships xmlns="http://schemas.openxmlformats.org/package/2006/relationships"><Relationship Id="rId1" Type="http://schemas.microsoft.com/office/2006/relationships/activeXControlBinary" Target="activeX397.bin"/></Relationships>
</file>

<file path=xl/activeX/_rels/activeX398.xml.rels><?xml version="1.0" encoding="UTF-8" standalone="yes"?>
<Relationships xmlns="http://schemas.openxmlformats.org/package/2006/relationships"><Relationship Id="rId1" Type="http://schemas.microsoft.com/office/2006/relationships/activeXControlBinary" Target="activeX398.bin"/></Relationships>
</file>

<file path=xl/activeX/_rels/activeX399.xml.rels><?xml version="1.0" encoding="UTF-8" standalone="yes"?>
<Relationships xmlns="http://schemas.openxmlformats.org/package/2006/relationships"><Relationship Id="rId1" Type="http://schemas.microsoft.com/office/2006/relationships/activeXControlBinary" Target="activeX39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00.xml.rels><?xml version="1.0" encoding="UTF-8" standalone="yes"?>
<Relationships xmlns="http://schemas.openxmlformats.org/package/2006/relationships"><Relationship Id="rId1" Type="http://schemas.microsoft.com/office/2006/relationships/activeXControlBinary" Target="activeX400.bin"/></Relationships>
</file>

<file path=xl/activeX/_rels/activeX401.xml.rels><?xml version="1.0" encoding="UTF-8" standalone="yes"?>
<Relationships xmlns="http://schemas.openxmlformats.org/package/2006/relationships"><Relationship Id="rId1" Type="http://schemas.microsoft.com/office/2006/relationships/activeXControlBinary" Target="activeX401.bin"/></Relationships>
</file>

<file path=xl/activeX/_rels/activeX402.xml.rels><?xml version="1.0" encoding="UTF-8" standalone="yes"?>
<Relationships xmlns="http://schemas.openxmlformats.org/package/2006/relationships"><Relationship Id="rId1" Type="http://schemas.microsoft.com/office/2006/relationships/activeXControlBinary" Target="activeX402.bin"/></Relationships>
</file>

<file path=xl/activeX/_rels/activeX403.xml.rels><?xml version="1.0" encoding="UTF-8" standalone="yes"?>
<Relationships xmlns="http://schemas.openxmlformats.org/package/2006/relationships"><Relationship Id="rId1" Type="http://schemas.microsoft.com/office/2006/relationships/activeXControlBinary" Target="activeX403.bin"/></Relationships>
</file>

<file path=xl/activeX/_rels/activeX404.xml.rels><?xml version="1.0" encoding="UTF-8" standalone="yes"?>
<Relationships xmlns="http://schemas.openxmlformats.org/package/2006/relationships"><Relationship Id="rId1" Type="http://schemas.microsoft.com/office/2006/relationships/activeXControlBinary" Target="activeX404.bin"/></Relationships>
</file>

<file path=xl/activeX/_rels/activeX405.xml.rels><?xml version="1.0" encoding="UTF-8" standalone="yes"?>
<Relationships xmlns="http://schemas.openxmlformats.org/package/2006/relationships"><Relationship Id="rId1" Type="http://schemas.microsoft.com/office/2006/relationships/activeXControlBinary" Target="activeX405.bin"/></Relationships>
</file>

<file path=xl/activeX/_rels/activeX406.xml.rels><?xml version="1.0" encoding="UTF-8" standalone="yes"?>
<Relationships xmlns="http://schemas.openxmlformats.org/package/2006/relationships"><Relationship Id="rId1" Type="http://schemas.microsoft.com/office/2006/relationships/activeXControlBinary" Target="activeX406.bin"/></Relationships>
</file>

<file path=xl/activeX/_rels/activeX407.xml.rels><?xml version="1.0" encoding="UTF-8" standalone="yes"?>
<Relationships xmlns="http://schemas.openxmlformats.org/package/2006/relationships"><Relationship Id="rId1" Type="http://schemas.microsoft.com/office/2006/relationships/activeXControlBinary" Target="activeX407.bin"/></Relationships>
</file>

<file path=xl/activeX/_rels/activeX408.xml.rels><?xml version="1.0" encoding="UTF-8" standalone="yes"?>
<Relationships xmlns="http://schemas.openxmlformats.org/package/2006/relationships"><Relationship Id="rId1" Type="http://schemas.microsoft.com/office/2006/relationships/activeXControlBinary" Target="activeX408.bin"/></Relationships>
</file>

<file path=xl/activeX/_rels/activeX409.xml.rels><?xml version="1.0" encoding="UTF-8" standalone="yes"?>
<Relationships xmlns="http://schemas.openxmlformats.org/package/2006/relationships"><Relationship Id="rId1" Type="http://schemas.microsoft.com/office/2006/relationships/activeXControlBinary" Target="activeX409.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10.xml.rels><?xml version="1.0" encoding="UTF-8" standalone="yes"?>
<Relationships xmlns="http://schemas.openxmlformats.org/package/2006/relationships"><Relationship Id="rId1" Type="http://schemas.microsoft.com/office/2006/relationships/activeXControlBinary" Target="activeX410.bin"/></Relationships>
</file>

<file path=xl/activeX/_rels/activeX411.xml.rels><?xml version="1.0" encoding="UTF-8" standalone="yes"?>
<Relationships xmlns="http://schemas.openxmlformats.org/package/2006/relationships"><Relationship Id="rId1" Type="http://schemas.microsoft.com/office/2006/relationships/activeXControlBinary" Target="activeX411.bin"/></Relationships>
</file>

<file path=xl/activeX/_rels/activeX412.xml.rels><?xml version="1.0" encoding="UTF-8" standalone="yes"?>
<Relationships xmlns="http://schemas.openxmlformats.org/package/2006/relationships"><Relationship Id="rId1" Type="http://schemas.microsoft.com/office/2006/relationships/activeXControlBinary" Target="activeX412.bin"/></Relationships>
</file>

<file path=xl/activeX/_rels/activeX413.xml.rels><?xml version="1.0" encoding="UTF-8" standalone="yes"?>
<Relationships xmlns="http://schemas.openxmlformats.org/package/2006/relationships"><Relationship Id="rId1" Type="http://schemas.microsoft.com/office/2006/relationships/activeXControlBinary" Target="activeX413.bin"/></Relationships>
</file>

<file path=xl/activeX/_rels/activeX414.xml.rels><?xml version="1.0" encoding="UTF-8" standalone="yes"?>
<Relationships xmlns="http://schemas.openxmlformats.org/package/2006/relationships"><Relationship Id="rId1" Type="http://schemas.microsoft.com/office/2006/relationships/activeXControlBinary" Target="activeX414.bin"/></Relationships>
</file>

<file path=xl/activeX/_rels/activeX415.xml.rels><?xml version="1.0" encoding="UTF-8" standalone="yes"?>
<Relationships xmlns="http://schemas.openxmlformats.org/package/2006/relationships"><Relationship Id="rId1" Type="http://schemas.microsoft.com/office/2006/relationships/activeXControlBinary" Target="activeX415.bin"/></Relationships>
</file>

<file path=xl/activeX/_rels/activeX416.xml.rels><?xml version="1.0" encoding="UTF-8" standalone="yes"?>
<Relationships xmlns="http://schemas.openxmlformats.org/package/2006/relationships"><Relationship Id="rId1" Type="http://schemas.microsoft.com/office/2006/relationships/activeXControlBinary" Target="activeX416.bin"/></Relationships>
</file>

<file path=xl/activeX/_rels/activeX417.xml.rels><?xml version="1.0" encoding="UTF-8" standalone="yes"?>
<Relationships xmlns="http://schemas.openxmlformats.org/package/2006/relationships"><Relationship Id="rId1" Type="http://schemas.microsoft.com/office/2006/relationships/activeXControlBinary" Target="activeX417.bin"/></Relationships>
</file>

<file path=xl/activeX/_rels/activeX418.xml.rels><?xml version="1.0" encoding="UTF-8" standalone="yes"?>
<Relationships xmlns="http://schemas.openxmlformats.org/package/2006/relationships"><Relationship Id="rId1" Type="http://schemas.microsoft.com/office/2006/relationships/activeXControlBinary" Target="activeX418.bin"/></Relationships>
</file>

<file path=xl/activeX/_rels/activeX419.xml.rels><?xml version="1.0" encoding="UTF-8" standalone="yes"?>
<Relationships xmlns="http://schemas.openxmlformats.org/package/2006/relationships"><Relationship Id="rId1" Type="http://schemas.microsoft.com/office/2006/relationships/activeXControlBinary" Target="activeX419.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20.xml.rels><?xml version="1.0" encoding="UTF-8" standalone="yes"?>
<Relationships xmlns="http://schemas.openxmlformats.org/package/2006/relationships"><Relationship Id="rId1" Type="http://schemas.microsoft.com/office/2006/relationships/activeXControlBinary" Target="activeX420.bin"/></Relationships>
</file>

<file path=xl/activeX/_rels/activeX421.xml.rels><?xml version="1.0" encoding="UTF-8" standalone="yes"?>
<Relationships xmlns="http://schemas.openxmlformats.org/package/2006/relationships"><Relationship Id="rId1" Type="http://schemas.microsoft.com/office/2006/relationships/activeXControlBinary" Target="activeX421.bin"/></Relationships>
</file>

<file path=xl/activeX/_rels/activeX422.xml.rels><?xml version="1.0" encoding="UTF-8" standalone="yes"?>
<Relationships xmlns="http://schemas.openxmlformats.org/package/2006/relationships"><Relationship Id="rId1" Type="http://schemas.microsoft.com/office/2006/relationships/activeXControlBinary" Target="activeX422.bin"/></Relationships>
</file>

<file path=xl/activeX/_rels/activeX423.xml.rels><?xml version="1.0" encoding="UTF-8" standalone="yes"?>
<Relationships xmlns="http://schemas.openxmlformats.org/package/2006/relationships"><Relationship Id="rId1" Type="http://schemas.microsoft.com/office/2006/relationships/activeXControlBinary" Target="activeX423.bin"/></Relationships>
</file>

<file path=xl/activeX/_rels/activeX424.xml.rels><?xml version="1.0" encoding="UTF-8" standalone="yes"?>
<Relationships xmlns="http://schemas.openxmlformats.org/package/2006/relationships"><Relationship Id="rId1" Type="http://schemas.microsoft.com/office/2006/relationships/activeXControlBinary" Target="activeX424.bin"/></Relationships>
</file>

<file path=xl/activeX/_rels/activeX425.xml.rels><?xml version="1.0" encoding="UTF-8" standalone="yes"?>
<Relationships xmlns="http://schemas.openxmlformats.org/package/2006/relationships"><Relationship Id="rId1" Type="http://schemas.microsoft.com/office/2006/relationships/activeXControlBinary" Target="activeX425.bin"/></Relationships>
</file>

<file path=xl/activeX/_rels/activeX426.xml.rels><?xml version="1.0" encoding="UTF-8" standalone="yes"?>
<Relationships xmlns="http://schemas.openxmlformats.org/package/2006/relationships"><Relationship Id="rId1" Type="http://schemas.microsoft.com/office/2006/relationships/activeXControlBinary" Target="activeX426.bin"/></Relationships>
</file>

<file path=xl/activeX/_rels/activeX427.xml.rels><?xml version="1.0" encoding="UTF-8" standalone="yes"?>
<Relationships xmlns="http://schemas.openxmlformats.org/package/2006/relationships"><Relationship Id="rId1" Type="http://schemas.microsoft.com/office/2006/relationships/activeXControlBinary" Target="activeX427.bin"/></Relationships>
</file>

<file path=xl/activeX/_rels/activeX428.xml.rels><?xml version="1.0" encoding="UTF-8" standalone="yes"?>
<Relationships xmlns="http://schemas.openxmlformats.org/package/2006/relationships"><Relationship Id="rId1" Type="http://schemas.microsoft.com/office/2006/relationships/activeXControlBinary" Target="activeX428.bin"/></Relationships>
</file>

<file path=xl/activeX/_rels/activeX429.xml.rels><?xml version="1.0" encoding="UTF-8" standalone="yes"?>
<Relationships xmlns="http://schemas.openxmlformats.org/package/2006/relationships"><Relationship Id="rId1" Type="http://schemas.microsoft.com/office/2006/relationships/activeXControlBinary" Target="activeX429.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30.xml.rels><?xml version="1.0" encoding="UTF-8" standalone="yes"?>
<Relationships xmlns="http://schemas.openxmlformats.org/package/2006/relationships"><Relationship Id="rId1" Type="http://schemas.microsoft.com/office/2006/relationships/activeXControlBinary" Target="activeX430.bin"/></Relationships>
</file>

<file path=xl/activeX/_rels/activeX431.xml.rels><?xml version="1.0" encoding="UTF-8" standalone="yes"?>
<Relationships xmlns="http://schemas.openxmlformats.org/package/2006/relationships"><Relationship Id="rId1" Type="http://schemas.microsoft.com/office/2006/relationships/activeXControlBinary" Target="activeX431.bin"/></Relationships>
</file>

<file path=xl/activeX/_rels/activeX432.xml.rels><?xml version="1.0" encoding="UTF-8" standalone="yes"?>
<Relationships xmlns="http://schemas.openxmlformats.org/package/2006/relationships"><Relationship Id="rId1" Type="http://schemas.microsoft.com/office/2006/relationships/activeXControlBinary" Target="activeX432.bin"/></Relationships>
</file>

<file path=xl/activeX/_rels/activeX433.xml.rels><?xml version="1.0" encoding="UTF-8" standalone="yes"?>
<Relationships xmlns="http://schemas.openxmlformats.org/package/2006/relationships"><Relationship Id="rId1" Type="http://schemas.microsoft.com/office/2006/relationships/activeXControlBinary" Target="activeX433.bin"/></Relationships>
</file>

<file path=xl/activeX/_rels/activeX434.xml.rels><?xml version="1.0" encoding="UTF-8" standalone="yes"?>
<Relationships xmlns="http://schemas.openxmlformats.org/package/2006/relationships"><Relationship Id="rId1" Type="http://schemas.microsoft.com/office/2006/relationships/activeXControlBinary" Target="activeX434.bin"/></Relationships>
</file>

<file path=xl/activeX/_rels/activeX435.xml.rels><?xml version="1.0" encoding="UTF-8" standalone="yes"?>
<Relationships xmlns="http://schemas.openxmlformats.org/package/2006/relationships"><Relationship Id="rId1" Type="http://schemas.microsoft.com/office/2006/relationships/activeXControlBinary" Target="activeX435.bin"/></Relationships>
</file>

<file path=xl/activeX/_rels/activeX436.xml.rels><?xml version="1.0" encoding="UTF-8" standalone="yes"?>
<Relationships xmlns="http://schemas.openxmlformats.org/package/2006/relationships"><Relationship Id="rId1" Type="http://schemas.microsoft.com/office/2006/relationships/activeXControlBinary" Target="activeX436.bin"/></Relationships>
</file>

<file path=xl/activeX/_rels/activeX437.xml.rels><?xml version="1.0" encoding="UTF-8" standalone="yes"?>
<Relationships xmlns="http://schemas.openxmlformats.org/package/2006/relationships"><Relationship Id="rId1" Type="http://schemas.microsoft.com/office/2006/relationships/activeXControlBinary" Target="activeX437.bin"/></Relationships>
</file>

<file path=xl/activeX/_rels/activeX438.xml.rels><?xml version="1.0" encoding="UTF-8" standalone="yes"?>
<Relationships xmlns="http://schemas.openxmlformats.org/package/2006/relationships"><Relationship Id="rId1" Type="http://schemas.microsoft.com/office/2006/relationships/activeXControlBinary" Target="activeX438.bin"/></Relationships>
</file>

<file path=xl/activeX/_rels/activeX439.xml.rels><?xml version="1.0" encoding="UTF-8" standalone="yes"?>
<Relationships xmlns="http://schemas.openxmlformats.org/package/2006/relationships"><Relationship Id="rId1" Type="http://schemas.microsoft.com/office/2006/relationships/activeXControlBinary" Target="activeX439.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40.xml.rels><?xml version="1.0" encoding="UTF-8" standalone="yes"?>
<Relationships xmlns="http://schemas.openxmlformats.org/package/2006/relationships"><Relationship Id="rId1" Type="http://schemas.microsoft.com/office/2006/relationships/activeXControlBinary" Target="activeX440.bin"/></Relationships>
</file>

<file path=xl/activeX/_rels/activeX441.xml.rels><?xml version="1.0" encoding="UTF-8" standalone="yes"?>
<Relationships xmlns="http://schemas.openxmlformats.org/package/2006/relationships"><Relationship Id="rId1" Type="http://schemas.microsoft.com/office/2006/relationships/activeXControlBinary" Target="activeX441.bin"/></Relationships>
</file>

<file path=xl/activeX/_rels/activeX442.xml.rels><?xml version="1.0" encoding="UTF-8" standalone="yes"?>
<Relationships xmlns="http://schemas.openxmlformats.org/package/2006/relationships"><Relationship Id="rId1" Type="http://schemas.microsoft.com/office/2006/relationships/activeXControlBinary" Target="activeX442.bin"/></Relationships>
</file>

<file path=xl/activeX/_rels/activeX443.xml.rels><?xml version="1.0" encoding="UTF-8" standalone="yes"?>
<Relationships xmlns="http://schemas.openxmlformats.org/package/2006/relationships"><Relationship Id="rId1" Type="http://schemas.microsoft.com/office/2006/relationships/activeXControlBinary" Target="activeX443.bin"/></Relationships>
</file>

<file path=xl/activeX/_rels/activeX444.xml.rels><?xml version="1.0" encoding="UTF-8" standalone="yes"?>
<Relationships xmlns="http://schemas.openxmlformats.org/package/2006/relationships"><Relationship Id="rId1" Type="http://schemas.microsoft.com/office/2006/relationships/activeXControlBinary" Target="activeX444.bin"/></Relationships>
</file>

<file path=xl/activeX/_rels/activeX445.xml.rels><?xml version="1.0" encoding="UTF-8" standalone="yes"?>
<Relationships xmlns="http://schemas.openxmlformats.org/package/2006/relationships"><Relationship Id="rId1" Type="http://schemas.microsoft.com/office/2006/relationships/activeXControlBinary" Target="activeX445.bin"/></Relationships>
</file>

<file path=xl/activeX/_rels/activeX446.xml.rels><?xml version="1.0" encoding="UTF-8" standalone="yes"?>
<Relationships xmlns="http://schemas.openxmlformats.org/package/2006/relationships"><Relationship Id="rId1" Type="http://schemas.microsoft.com/office/2006/relationships/activeXControlBinary" Target="activeX446.bin"/></Relationships>
</file>

<file path=xl/activeX/_rels/activeX447.xml.rels><?xml version="1.0" encoding="UTF-8" standalone="yes"?>
<Relationships xmlns="http://schemas.openxmlformats.org/package/2006/relationships"><Relationship Id="rId1" Type="http://schemas.microsoft.com/office/2006/relationships/activeXControlBinary" Target="activeX447.bin"/></Relationships>
</file>

<file path=xl/activeX/_rels/activeX448.xml.rels><?xml version="1.0" encoding="UTF-8" standalone="yes"?>
<Relationships xmlns="http://schemas.openxmlformats.org/package/2006/relationships"><Relationship Id="rId1" Type="http://schemas.microsoft.com/office/2006/relationships/activeXControlBinary" Target="activeX448.bin"/></Relationships>
</file>

<file path=xl/activeX/_rels/activeX449.xml.rels><?xml version="1.0" encoding="UTF-8" standalone="yes"?>
<Relationships xmlns="http://schemas.openxmlformats.org/package/2006/relationships"><Relationship Id="rId1" Type="http://schemas.microsoft.com/office/2006/relationships/activeXControlBinary" Target="activeX449.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50.xml.rels><?xml version="1.0" encoding="UTF-8" standalone="yes"?>
<Relationships xmlns="http://schemas.openxmlformats.org/package/2006/relationships"><Relationship Id="rId1" Type="http://schemas.microsoft.com/office/2006/relationships/activeXControlBinary" Target="activeX450.bin"/></Relationships>
</file>

<file path=xl/activeX/_rels/activeX451.xml.rels><?xml version="1.0" encoding="UTF-8" standalone="yes"?>
<Relationships xmlns="http://schemas.openxmlformats.org/package/2006/relationships"><Relationship Id="rId1" Type="http://schemas.microsoft.com/office/2006/relationships/activeXControlBinary" Target="activeX451.bin"/></Relationships>
</file>

<file path=xl/activeX/_rels/activeX452.xml.rels><?xml version="1.0" encoding="UTF-8" standalone="yes"?>
<Relationships xmlns="http://schemas.openxmlformats.org/package/2006/relationships"><Relationship Id="rId1" Type="http://schemas.microsoft.com/office/2006/relationships/activeXControlBinary" Target="activeX452.bin"/></Relationships>
</file>

<file path=xl/activeX/_rels/activeX453.xml.rels><?xml version="1.0" encoding="UTF-8" standalone="yes"?>
<Relationships xmlns="http://schemas.openxmlformats.org/package/2006/relationships"><Relationship Id="rId1" Type="http://schemas.microsoft.com/office/2006/relationships/activeXControlBinary" Target="activeX453.bin"/></Relationships>
</file>

<file path=xl/activeX/_rels/activeX454.xml.rels><?xml version="1.0" encoding="UTF-8" standalone="yes"?>
<Relationships xmlns="http://schemas.openxmlformats.org/package/2006/relationships"><Relationship Id="rId1" Type="http://schemas.microsoft.com/office/2006/relationships/activeXControlBinary" Target="activeX454.bin"/></Relationships>
</file>

<file path=xl/activeX/_rels/activeX455.xml.rels><?xml version="1.0" encoding="UTF-8" standalone="yes"?>
<Relationships xmlns="http://schemas.openxmlformats.org/package/2006/relationships"><Relationship Id="rId1" Type="http://schemas.microsoft.com/office/2006/relationships/activeXControlBinary" Target="activeX455.bin"/></Relationships>
</file>

<file path=xl/activeX/_rels/activeX456.xml.rels><?xml version="1.0" encoding="UTF-8" standalone="yes"?>
<Relationships xmlns="http://schemas.openxmlformats.org/package/2006/relationships"><Relationship Id="rId1" Type="http://schemas.microsoft.com/office/2006/relationships/activeXControlBinary" Target="activeX456.bin"/></Relationships>
</file>

<file path=xl/activeX/_rels/activeX457.xml.rels><?xml version="1.0" encoding="UTF-8" standalone="yes"?>
<Relationships xmlns="http://schemas.openxmlformats.org/package/2006/relationships"><Relationship Id="rId1" Type="http://schemas.microsoft.com/office/2006/relationships/activeXControlBinary" Target="activeX457.bin"/></Relationships>
</file>

<file path=xl/activeX/_rels/activeX458.xml.rels><?xml version="1.0" encoding="UTF-8" standalone="yes"?>
<Relationships xmlns="http://schemas.openxmlformats.org/package/2006/relationships"><Relationship Id="rId1" Type="http://schemas.microsoft.com/office/2006/relationships/activeXControlBinary" Target="activeX458.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D7053240-CE69-11CD-A777-00DD01143C57}"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59.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60.xml><?xml version="1.0" encoding="utf-8"?>
<ax:ocx xmlns:ax="http://schemas.microsoft.com/office/2006/activeX" xmlns:r="http://schemas.openxmlformats.org/officeDocument/2006/relationships" ax:classid="{8BD21D30-EC42-11CE-9E0D-00AA006002F3}" ax:persistence="persistStreamInit" r:id="rId1"/>
</file>

<file path=xl/activeX/activeX261.xml><?xml version="1.0" encoding="utf-8"?>
<ax:ocx xmlns:ax="http://schemas.microsoft.com/office/2006/activeX" xmlns:r="http://schemas.openxmlformats.org/officeDocument/2006/relationships" ax:classid="{8BD21D30-EC42-11CE-9E0D-00AA006002F3}" ax:persistence="persistStreamInit" r:id="rId1"/>
</file>

<file path=xl/activeX/activeX262.xml><?xml version="1.0" encoding="utf-8"?>
<ax:ocx xmlns:ax="http://schemas.microsoft.com/office/2006/activeX" xmlns:r="http://schemas.openxmlformats.org/officeDocument/2006/relationships" ax:classid="{8BD21D30-EC42-11CE-9E0D-00AA006002F3}" ax:persistence="persistStreamInit" r:id="rId1"/>
</file>

<file path=xl/activeX/activeX263.xml><?xml version="1.0" encoding="utf-8"?>
<ax:ocx xmlns:ax="http://schemas.microsoft.com/office/2006/activeX" xmlns:r="http://schemas.openxmlformats.org/officeDocument/2006/relationships" ax:classid="{8BD21D30-EC42-11CE-9E0D-00AA006002F3}" ax:persistence="persistStreamInit" r:id="rId1"/>
</file>

<file path=xl/activeX/activeX264.xml><?xml version="1.0" encoding="utf-8"?>
<ax:ocx xmlns:ax="http://schemas.microsoft.com/office/2006/activeX" xmlns:r="http://schemas.openxmlformats.org/officeDocument/2006/relationships" ax:classid="{8BD21D30-EC42-11CE-9E0D-00AA006002F3}" ax:persistence="persistStreamInit" r:id="rId1"/>
</file>

<file path=xl/activeX/activeX265.xml><?xml version="1.0" encoding="utf-8"?>
<ax:ocx xmlns:ax="http://schemas.microsoft.com/office/2006/activeX" xmlns:r="http://schemas.openxmlformats.org/officeDocument/2006/relationships" ax:classid="{8BD21D30-EC42-11CE-9E0D-00AA006002F3}" ax:persistence="persistStreamInit" r:id="rId1"/>
</file>

<file path=xl/activeX/activeX266.xml><?xml version="1.0" encoding="utf-8"?>
<ax:ocx xmlns:ax="http://schemas.microsoft.com/office/2006/activeX" xmlns:r="http://schemas.openxmlformats.org/officeDocument/2006/relationships" ax:classid="{8BD21D30-EC42-11CE-9E0D-00AA006002F3}" ax:persistence="persistStreamInit" r:id="rId1"/>
</file>

<file path=xl/activeX/activeX267.xml><?xml version="1.0" encoding="utf-8"?>
<ax:ocx xmlns:ax="http://schemas.microsoft.com/office/2006/activeX" xmlns:r="http://schemas.openxmlformats.org/officeDocument/2006/relationships" ax:classid="{8BD21D30-EC42-11CE-9E0D-00AA006002F3}" ax:persistence="persistStreamInit" r:id="rId1"/>
</file>

<file path=xl/activeX/activeX268.xml><?xml version="1.0" encoding="utf-8"?>
<ax:ocx xmlns:ax="http://schemas.microsoft.com/office/2006/activeX" xmlns:r="http://schemas.openxmlformats.org/officeDocument/2006/relationships" ax:classid="{8BD21D30-EC42-11CE-9E0D-00AA006002F3}" ax:persistence="persistStreamInit" r:id="rId1"/>
</file>

<file path=xl/activeX/activeX269.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70.xml><?xml version="1.0" encoding="utf-8"?>
<ax:ocx xmlns:ax="http://schemas.microsoft.com/office/2006/activeX" xmlns:r="http://schemas.openxmlformats.org/officeDocument/2006/relationships" ax:classid="{8BD21D30-EC42-11CE-9E0D-00AA006002F3}" ax:persistence="persistStreamInit" r:id="rId1"/>
</file>

<file path=xl/activeX/activeX271.xml><?xml version="1.0" encoding="utf-8"?>
<ax:ocx xmlns:ax="http://schemas.microsoft.com/office/2006/activeX" xmlns:r="http://schemas.openxmlformats.org/officeDocument/2006/relationships" ax:classid="{8BD21D30-EC42-11CE-9E0D-00AA006002F3}" ax:persistence="persistStreamInit" r:id="rId1"/>
</file>

<file path=xl/activeX/activeX272.xml><?xml version="1.0" encoding="utf-8"?>
<ax:ocx xmlns:ax="http://schemas.microsoft.com/office/2006/activeX" xmlns:r="http://schemas.openxmlformats.org/officeDocument/2006/relationships" ax:classid="{8BD21D30-EC42-11CE-9E0D-00AA006002F3}" ax:persistence="persistStreamInit" r:id="rId1"/>
</file>

<file path=xl/activeX/activeX273.xml><?xml version="1.0" encoding="utf-8"?>
<ax:ocx xmlns:ax="http://schemas.microsoft.com/office/2006/activeX" xmlns:r="http://schemas.openxmlformats.org/officeDocument/2006/relationships" ax:classid="{8BD21D30-EC42-11CE-9E0D-00AA006002F3}" ax:persistence="persistStreamInit" r:id="rId1"/>
</file>

<file path=xl/activeX/activeX274.xml><?xml version="1.0" encoding="utf-8"?>
<ax:ocx xmlns:ax="http://schemas.microsoft.com/office/2006/activeX" xmlns:r="http://schemas.openxmlformats.org/officeDocument/2006/relationships" ax:classid="{8BD21D30-EC42-11CE-9E0D-00AA006002F3}" ax:persistence="persistStreamInit" r:id="rId1"/>
</file>

<file path=xl/activeX/activeX275.xml><?xml version="1.0" encoding="utf-8"?>
<ax:ocx xmlns:ax="http://schemas.microsoft.com/office/2006/activeX" xmlns:r="http://schemas.openxmlformats.org/officeDocument/2006/relationships" ax:classid="{8BD21D30-EC42-11CE-9E0D-00AA006002F3}" ax:persistence="persistStreamInit" r:id="rId1"/>
</file>

<file path=xl/activeX/activeX276.xml><?xml version="1.0" encoding="utf-8"?>
<ax:ocx xmlns:ax="http://schemas.microsoft.com/office/2006/activeX" xmlns:r="http://schemas.openxmlformats.org/officeDocument/2006/relationships" ax:classid="{8BD21D30-EC42-11CE-9E0D-00AA006002F3}" ax:persistence="persistStreamInit" r:id="rId1"/>
</file>

<file path=xl/activeX/activeX277.xml><?xml version="1.0" encoding="utf-8"?>
<ax:ocx xmlns:ax="http://schemas.microsoft.com/office/2006/activeX" xmlns:r="http://schemas.openxmlformats.org/officeDocument/2006/relationships" ax:classid="{8BD21D30-EC42-11CE-9E0D-00AA006002F3}" ax:persistence="persistStreamInit" r:id="rId1"/>
</file>

<file path=xl/activeX/activeX278.xml><?xml version="1.0" encoding="utf-8"?>
<ax:ocx xmlns:ax="http://schemas.microsoft.com/office/2006/activeX" xmlns:r="http://schemas.openxmlformats.org/officeDocument/2006/relationships" ax:classid="{8BD21D30-EC42-11CE-9E0D-00AA006002F3}" ax:persistence="persistStreamInit" r:id="rId1"/>
</file>

<file path=xl/activeX/activeX279.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80.xml><?xml version="1.0" encoding="utf-8"?>
<ax:ocx xmlns:ax="http://schemas.microsoft.com/office/2006/activeX" xmlns:r="http://schemas.openxmlformats.org/officeDocument/2006/relationships" ax:classid="{8BD21D30-EC42-11CE-9E0D-00AA006002F3}" ax:persistence="persistStreamInit" r:id="rId1"/>
</file>

<file path=xl/activeX/activeX281.xml><?xml version="1.0" encoding="utf-8"?>
<ax:ocx xmlns:ax="http://schemas.microsoft.com/office/2006/activeX" xmlns:r="http://schemas.openxmlformats.org/officeDocument/2006/relationships" ax:classid="{8BD21D30-EC42-11CE-9E0D-00AA006002F3}" ax:persistence="persistStreamInit" r:id="rId1"/>
</file>

<file path=xl/activeX/activeX282.xml><?xml version="1.0" encoding="utf-8"?>
<ax:ocx xmlns:ax="http://schemas.microsoft.com/office/2006/activeX" xmlns:r="http://schemas.openxmlformats.org/officeDocument/2006/relationships" ax:classid="{8BD21D30-EC42-11CE-9E0D-00AA006002F3}" ax:persistence="persistStreamInit" r:id="rId1"/>
</file>

<file path=xl/activeX/activeX283.xml><?xml version="1.0" encoding="utf-8"?>
<ax:ocx xmlns:ax="http://schemas.microsoft.com/office/2006/activeX" xmlns:r="http://schemas.openxmlformats.org/officeDocument/2006/relationships" ax:classid="{8BD21D30-EC42-11CE-9E0D-00AA006002F3}" ax:persistence="persistStreamInit" r:id="rId1"/>
</file>

<file path=xl/activeX/activeX284.xml><?xml version="1.0" encoding="utf-8"?>
<ax:ocx xmlns:ax="http://schemas.microsoft.com/office/2006/activeX" xmlns:r="http://schemas.openxmlformats.org/officeDocument/2006/relationships" ax:classid="{8BD21D30-EC42-11CE-9E0D-00AA006002F3}" ax:persistence="persistStreamInit" r:id="rId1"/>
</file>

<file path=xl/activeX/activeX285.xml><?xml version="1.0" encoding="utf-8"?>
<ax:ocx xmlns:ax="http://schemas.microsoft.com/office/2006/activeX" xmlns:r="http://schemas.openxmlformats.org/officeDocument/2006/relationships" ax:classid="{8BD21D30-EC42-11CE-9E0D-00AA006002F3}" ax:persistence="persistStreamInit" r:id="rId1"/>
</file>

<file path=xl/activeX/activeX286.xml><?xml version="1.0" encoding="utf-8"?>
<ax:ocx xmlns:ax="http://schemas.microsoft.com/office/2006/activeX" xmlns:r="http://schemas.openxmlformats.org/officeDocument/2006/relationships" ax:classid="{8BD21D30-EC42-11CE-9E0D-00AA006002F3}" ax:persistence="persistStreamInit" r:id="rId1"/>
</file>

<file path=xl/activeX/activeX287.xml><?xml version="1.0" encoding="utf-8"?>
<ax:ocx xmlns:ax="http://schemas.microsoft.com/office/2006/activeX" xmlns:r="http://schemas.openxmlformats.org/officeDocument/2006/relationships" ax:classid="{8BD21D30-EC42-11CE-9E0D-00AA006002F3}" ax:persistence="persistStreamInit" r:id="rId1"/>
</file>

<file path=xl/activeX/activeX288.xml><?xml version="1.0" encoding="utf-8"?>
<ax:ocx xmlns:ax="http://schemas.microsoft.com/office/2006/activeX" xmlns:r="http://schemas.openxmlformats.org/officeDocument/2006/relationships" ax:classid="{8BD21D30-EC42-11CE-9E0D-00AA006002F3}" ax:persistence="persistStreamInit" r:id="rId1"/>
</file>

<file path=xl/activeX/activeX289.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290.xml><?xml version="1.0" encoding="utf-8"?>
<ax:ocx xmlns:ax="http://schemas.microsoft.com/office/2006/activeX" xmlns:r="http://schemas.openxmlformats.org/officeDocument/2006/relationships" ax:classid="{8BD21D30-EC42-11CE-9E0D-00AA006002F3}" ax:persistence="persistStreamInit" r:id="rId1"/>
</file>

<file path=xl/activeX/activeX291.xml><?xml version="1.0" encoding="utf-8"?>
<ax:ocx xmlns:ax="http://schemas.microsoft.com/office/2006/activeX" xmlns:r="http://schemas.openxmlformats.org/officeDocument/2006/relationships" ax:classid="{8BD21D30-EC42-11CE-9E0D-00AA006002F3}" ax:persistence="persistStreamInit" r:id="rId1"/>
</file>

<file path=xl/activeX/activeX292.xml><?xml version="1.0" encoding="utf-8"?>
<ax:ocx xmlns:ax="http://schemas.microsoft.com/office/2006/activeX" xmlns:r="http://schemas.openxmlformats.org/officeDocument/2006/relationships" ax:classid="{8BD21D30-EC42-11CE-9E0D-00AA006002F3}" ax:persistence="persistStreamInit" r:id="rId1"/>
</file>

<file path=xl/activeX/activeX293.xml><?xml version="1.0" encoding="utf-8"?>
<ax:ocx xmlns:ax="http://schemas.microsoft.com/office/2006/activeX" xmlns:r="http://schemas.openxmlformats.org/officeDocument/2006/relationships" ax:classid="{8BD21D30-EC42-11CE-9E0D-00AA006002F3}" ax:persistence="persistStreamInit" r:id="rId1"/>
</file>

<file path=xl/activeX/activeX294.xml><?xml version="1.0" encoding="utf-8"?>
<ax:ocx xmlns:ax="http://schemas.microsoft.com/office/2006/activeX" xmlns:r="http://schemas.openxmlformats.org/officeDocument/2006/relationships" ax:classid="{8BD21D30-EC42-11CE-9E0D-00AA006002F3}" ax:persistence="persistStreamInit" r:id="rId1"/>
</file>

<file path=xl/activeX/activeX295.xml><?xml version="1.0" encoding="utf-8"?>
<ax:ocx xmlns:ax="http://schemas.microsoft.com/office/2006/activeX" xmlns:r="http://schemas.openxmlformats.org/officeDocument/2006/relationships" ax:classid="{8BD21D30-EC42-11CE-9E0D-00AA006002F3}" ax:persistence="persistStreamInit" r:id="rId1"/>
</file>

<file path=xl/activeX/activeX296.xml><?xml version="1.0" encoding="utf-8"?>
<ax:ocx xmlns:ax="http://schemas.microsoft.com/office/2006/activeX" xmlns:r="http://schemas.openxmlformats.org/officeDocument/2006/relationships" ax:classid="{8BD21D30-EC42-11CE-9E0D-00AA006002F3}" ax:persistence="persistStreamInit" r:id="rId1"/>
</file>

<file path=xl/activeX/activeX297.xml><?xml version="1.0" encoding="utf-8"?>
<ax:ocx xmlns:ax="http://schemas.microsoft.com/office/2006/activeX" xmlns:r="http://schemas.openxmlformats.org/officeDocument/2006/relationships" ax:classid="{8BD21D30-EC42-11CE-9E0D-00AA006002F3}" ax:persistence="persistStreamInit" r:id="rId1"/>
</file>

<file path=xl/activeX/activeX298.xml><?xml version="1.0" encoding="utf-8"?>
<ax:ocx xmlns:ax="http://schemas.microsoft.com/office/2006/activeX" xmlns:r="http://schemas.openxmlformats.org/officeDocument/2006/relationships" ax:classid="{8BD21D30-EC42-11CE-9E0D-00AA006002F3}" ax:persistence="persistStreamInit" r:id="rId1"/>
</file>

<file path=xl/activeX/activeX29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00.xml><?xml version="1.0" encoding="utf-8"?>
<ax:ocx xmlns:ax="http://schemas.microsoft.com/office/2006/activeX" xmlns:r="http://schemas.openxmlformats.org/officeDocument/2006/relationships" ax:classid="{8BD21D30-EC42-11CE-9E0D-00AA006002F3}" ax:persistence="persistStreamInit" r:id="rId1"/>
</file>

<file path=xl/activeX/activeX301.xml><?xml version="1.0" encoding="utf-8"?>
<ax:ocx xmlns:ax="http://schemas.microsoft.com/office/2006/activeX" xmlns:r="http://schemas.openxmlformats.org/officeDocument/2006/relationships" ax:classid="{8BD21D30-EC42-11CE-9E0D-00AA006002F3}" ax:persistence="persistStreamInit" r:id="rId1"/>
</file>

<file path=xl/activeX/activeX302.xml><?xml version="1.0" encoding="utf-8"?>
<ax:ocx xmlns:ax="http://schemas.microsoft.com/office/2006/activeX" xmlns:r="http://schemas.openxmlformats.org/officeDocument/2006/relationships" ax:classid="{8BD21D30-EC42-11CE-9E0D-00AA006002F3}" ax:persistence="persistStreamInit" r:id="rId1"/>
</file>

<file path=xl/activeX/activeX303.xml><?xml version="1.0" encoding="utf-8"?>
<ax:ocx xmlns:ax="http://schemas.microsoft.com/office/2006/activeX" xmlns:r="http://schemas.openxmlformats.org/officeDocument/2006/relationships" ax:classid="{8BD21D30-EC42-11CE-9E0D-00AA006002F3}" ax:persistence="persistStreamInit" r:id="rId1"/>
</file>

<file path=xl/activeX/activeX304.xml><?xml version="1.0" encoding="utf-8"?>
<ax:ocx xmlns:ax="http://schemas.microsoft.com/office/2006/activeX" xmlns:r="http://schemas.openxmlformats.org/officeDocument/2006/relationships" ax:classid="{8BD21D30-EC42-11CE-9E0D-00AA006002F3}" ax:persistence="persistStreamInit" r:id="rId1"/>
</file>

<file path=xl/activeX/activeX305.xml><?xml version="1.0" encoding="utf-8"?>
<ax:ocx xmlns:ax="http://schemas.microsoft.com/office/2006/activeX" xmlns:r="http://schemas.openxmlformats.org/officeDocument/2006/relationships" ax:classid="{8BD21D30-EC42-11CE-9E0D-00AA006002F3}" ax:persistence="persistStreamInit" r:id="rId1"/>
</file>

<file path=xl/activeX/activeX306.xml><?xml version="1.0" encoding="utf-8"?>
<ax:ocx xmlns:ax="http://schemas.microsoft.com/office/2006/activeX" xmlns:r="http://schemas.openxmlformats.org/officeDocument/2006/relationships" ax:classid="{8BD21D30-EC42-11CE-9E0D-00AA006002F3}" ax:persistence="persistStreamInit" r:id="rId1"/>
</file>

<file path=xl/activeX/activeX307.xml><?xml version="1.0" encoding="utf-8"?>
<ax:ocx xmlns:ax="http://schemas.microsoft.com/office/2006/activeX" xmlns:r="http://schemas.openxmlformats.org/officeDocument/2006/relationships" ax:classid="{8BD21D30-EC42-11CE-9E0D-00AA006002F3}" ax:persistence="persistStreamInit" r:id="rId1"/>
</file>

<file path=xl/activeX/activeX308.xml><?xml version="1.0" encoding="utf-8"?>
<ax:ocx xmlns:ax="http://schemas.microsoft.com/office/2006/activeX" xmlns:r="http://schemas.openxmlformats.org/officeDocument/2006/relationships" ax:classid="{8BD21D30-EC42-11CE-9E0D-00AA006002F3}" ax:persistence="persistStreamInit" r:id="rId1"/>
</file>

<file path=xl/activeX/activeX309.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10.xml><?xml version="1.0" encoding="utf-8"?>
<ax:ocx xmlns:ax="http://schemas.microsoft.com/office/2006/activeX" xmlns:r="http://schemas.openxmlformats.org/officeDocument/2006/relationships" ax:classid="{8BD21D30-EC42-11CE-9E0D-00AA006002F3}" ax:persistence="persistStreamInit" r:id="rId1"/>
</file>

<file path=xl/activeX/activeX311.xml><?xml version="1.0" encoding="utf-8"?>
<ax:ocx xmlns:ax="http://schemas.microsoft.com/office/2006/activeX" xmlns:r="http://schemas.openxmlformats.org/officeDocument/2006/relationships" ax:classid="{8BD21D30-EC42-11CE-9E0D-00AA006002F3}" ax:persistence="persistStreamInit" r:id="rId1"/>
</file>

<file path=xl/activeX/activeX312.xml><?xml version="1.0" encoding="utf-8"?>
<ax:ocx xmlns:ax="http://schemas.microsoft.com/office/2006/activeX" xmlns:r="http://schemas.openxmlformats.org/officeDocument/2006/relationships" ax:classid="{8BD21D30-EC42-11CE-9E0D-00AA006002F3}" ax:persistence="persistStreamInit" r:id="rId1"/>
</file>

<file path=xl/activeX/activeX313.xml><?xml version="1.0" encoding="utf-8"?>
<ax:ocx xmlns:ax="http://schemas.microsoft.com/office/2006/activeX" xmlns:r="http://schemas.openxmlformats.org/officeDocument/2006/relationships" ax:classid="{8BD21D30-EC42-11CE-9E0D-00AA006002F3}" ax:persistence="persistStreamInit" r:id="rId1"/>
</file>

<file path=xl/activeX/activeX314.xml><?xml version="1.0" encoding="utf-8"?>
<ax:ocx xmlns:ax="http://schemas.microsoft.com/office/2006/activeX" xmlns:r="http://schemas.openxmlformats.org/officeDocument/2006/relationships" ax:classid="{8BD21D30-EC42-11CE-9E0D-00AA006002F3}" ax:persistence="persistStreamInit" r:id="rId1"/>
</file>

<file path=xl/activeX/activeX315.xml><?xml version="1.0" encoding="utf-8"?>
<ax:ocx xmlns:ax="http://schemas.microsoft.com/office/2006/activeX" xmlns:r="http://schemas.openxmlformats.org/officeDocument/2006/relationships" ax:classid="{8BD21D30-EC42-11CE-9E0D-00AA006002F3}" ax:persistence="persistStreamInit" r:id="rId1"/>
</file>

<file path=xl/activeX/activeX316.xml><?xml version="1.0" encoding="utf-8"?>
<ax:ocx xmlns:ax="http://schemas.microsoft.com/office/2006/activeX" xmlns:r="http://schemas.openxmlformats.org/officeDocument/2006/relationships" ax:classid="{8BD21D30-EC42-11CE-9E0D-00AA006002F3}" ax:persistence="persistStreamInit" r:id="rId1"/>
</file>

<file path=xl/activeX/activeX317.xml><?xml version="1.0" encoding="utf-8"?>
<ax:ocx xmlns:ax="http://schemas.microsoft.com/office/2006/activeX" xmlns:r="http://schemas.openxmlformats.org/officeDocument/2006/relationships" ax:classid="{8BD21D30-EC42-11CE-9E0D-00AA006002F3}" ax:persistence="persistStreamInit" r:id="rId1"/>
</file>

<file path=xl/activeX/activeX318.xml><?xml version="1.0" encoding="utf-8"?>
<ax:ocx xmlns:ax="http://schemas.microsoft.com/office/2006/activeX" xmlns:r="http://schemas.openxmlformats.org/officeDocument/2006/relationships" ax:classid="{8BD21D30-EC42-11CE-9E0D-00AA006002F3}" ax:persistence="persistStreamInit" r:id="rId1"/>
</file>

<file path=xl/activeX/activeX319.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20.xml><?xml version="1.0" encoding="utf-8"?>
<ax:ocx xmlns:ax="http://schemas.microsoft.com/office/2006/activeX" xmlns:r="http://schemas.openxmlformats.org/officeDocument/2006/relationships" ax:classid="{8BD21D30-EC42-11CE-9E0D-00AA006002F3}" ax:persistence="persistStreamInit" r:id="rId1"/>
</file>

<file path=xl/activeX/activeX321.xml><?xml version="1.0" encoding="utf-8"?>
<ax:ocx xmlns:ax="http://schemas.microsoft.com/office/2006/activeX" xmlns:r="http://schemas.openxmlformats.org/officeDocument/2006/relationships" ax:classid="{8BD21D30-EC42-11CE-9E0D-00AA006002F3}" ax:persistence="persistStreamInit" r:id="rId1"/>
</file>

<file path=xl/activeX/activeX322.xml><?xml version="1.0" encoding="utf-8"?>
<ax:ocx xmlns:ax="http://schemas.microsoft.com/office/2006/activeX" xmlns:r="http://schemas.openxmlformats.org/officeDocument/2006/relationships" ax:classid="{8BD21D30-EC42-11CE-9E0D-00AA006002F3}" ax:persistence="persistStreamInit" r:id="rId1"/>
</file>

<file path=xl/activeX/activeX323.xml><?xml version="1.0" encoding="utf-8"?>
<ax:ocx xmlns:ax="http://schemas.microsoft.com/office/2006/activeX" xmlns:r="http://schemas.openxmlformats.org/officeDocument/2006/relationships" ax:classid="{8BD21D30-EC42-11CE-9E0D-00AA006002F3}" ax:persistence="persistStreamInit" r:id="rId1"/>
</file>

<file path=xl/activeX/activeX324.xml><?xml version="1.0" encoding="utf-8"?>
<ax:ocx xmlns:ax="http://schemas.microsoft.com/office/2006/activeX" xmlns:r="http://schemas.openxmlformats.org/officeDocument/2006/relationships" ax:classid="{8BD21D30-EC42-11CE-9E0D-00AA006002F3}" ax:persistence="persistStreamInit" r:id="rId1"/>
</file>

<file path=xl/activeX/activeX325.xml><?xml version="1.0" encoding="utf-8"?>
<ax:ocx xmlns:ax="http://schemas.microsoft.com/office/2006/activeX" xmlns:r="http://schemas.openxmlformats.org/officeDocument/2006/relationships" ax:classid="{8BD21D30-EC42-11CE-9E0D-00AA006002F3}" ax:persistence="persistStreamInit" r:id="rId1"/>
</file>

<file path=xl/activeX/activeX326.xml><?xml version="1.0" encoding="utf-8"?>
<ax:ocx xmlns:ax="http://schemas.microsoft.com/office/2006/activeX" xmlns:r="http://schemas.openxmlformats.org/officeDocument/2006/relationships" ax:classid="{8BD21D30-EC42-11CE-9E0D-00AA006002F3}" ax:persistence="persistStreamInit" r:id="rId1"/>
</file>

<file path=xl/activeX/activeX327.xml><?xml version="1.0" encoding="utf-8"?>
<ax:ocx xmlns:ax="http://schemas.microsoft.com/office/2006/activeX" xmlns:r="http://schemas.openxmlformats.org/officeDocument/2006/relationships" ax:classid="{8BD21D30-EC42-11CE-9E0D-00AA006002F3}" ax:persistence="persistStreamInit" r:id="rId1"/>
</file>

<file path=xl/activeX/activeX328.xml><?xml version="1.0" encoding="utf-8"?>
<ax:ocx xmlns:ax="http://schemas.microsoft.com/office/2006/activeX" xmlns:r="http://schemas.openxmlformats.org/officeDocument/2006/relationships" ax:classid="{8BD21D30-EC42-11CE-9E0D-00AA006002F3}" ax:persistence="persistStreamInit" r:id="rId1"/>
</file>

<file path=xl/activeX/activeX329.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30.xml><?xml version="1.0" encoding="utf-8"?>
<ax:ocx xmlns:ax="http://schemas.microsoft.com/office/2006/activeX" xmlns:r="http://schemas.openxmlformats.org/officeDocument/2006/relationships" ax:classid="{8BD21D30-EC42-11CE-9E0D-00AA006002F3}" ax:persistence="persistStreamInit" r:id="rId1"/>
</file>

<file path=xl/activeX/activeX331.xml><?xml version="1.0" encoding="utf-8"?>
<ax:ocx xmlns:ax="http://schemas.microsoft.com/office/2006/activeX" xmlns:r="http://schemas.openxmlformats.org/officeDocument/2006/relationships" ax:classid="{8BD21D30-EC42-11CE-9E0D-00AA006002F3}" ax:persistence="persistStreamInit" r:id="rId1"/>
</file>

<file path=xl/activeX/activeX332.xml><?xml version="1.0" encoding="utf-8"?>
<ax:ocx xmlns:ax="http://schemas.microsoft.com/office/2006/activeX" xmlns:r="http://schemas.openxmlformats.org/officeDocument/2006/relationships" ax:classid="{8BD21D30-EC42-11CE-9E0D-00AA006002F3}" ax:persistence="persistStreamInit" r:id="rId1"/>
</file>

<file path=xl/activeX/activeX333.xml><?xml version="1.0" encoding="utf-8"?>
<ax:ocx xmlns:ax="http://schemas.microsoft.com/office/2006/activeX" xmlns:r="http://schemas.openxmlformats.org/officeDocument/2006/relationships" ax:classid="{8BD21D30-EC42-11CE-9E0D-00AA006002F3}" ax:persistence="persistStreamInit" r:id="rId1"/>
</file>

<file path=xl/activeX/activeX334.xml><?xml version="1.0" encoding="utf-8"?>
<ax:ocx xmlns:ax="http://schemas.microsoft.com/office/2006/activeX" xmlns:r="http://schemas.openxmlformats.org/officeDocument/2006/relationships" ax:classid="{8BD21D30-EC42-11CE-9E0D-00AA006002F3}" ax:persistence="persistStreamInit" r:id="rId1"/>
</file>

<file path=xl/activeX/activeX335.xml><?xml version="1.0" encoding="utf-8"?>
<ax:ocx xmlns:ax="http://schemas.microsoft.com/office/2006/activeX" xmlns:r="http://schemas.openxmlformats.org/officeDocument/2006/relationships" ax:classid="{8BD21D30-EC42-11CE-9E0D-00AA006002F3}" ax:persistence="persistStreamInit" r:id="rId1"/>
</file>

<file path=xl/activeX/activeX336.xml><?xml version="1.0" encoding="utf-8"?>
<ax:ocx xmlns:ax="http://schemas.microsoft.com/office/2006/activeX" xmlns:r="http://schemas.openxmlformats.org/officeDocument/2006/relationships" ax:classid="{8BD21D30-EC42-11CE-9E0D-00AA006002F3}" ax:persistence="persistStreamInit" r:id="rId1"/>
</file>

<file path=xl/activeX/activeX337.xml><?xml version="1.0" encoding="utf-8"?>
<ax:ocx xmlns:ax="http://schemas.microsoft.com/office/2006/activeX" xmlns:r="http://schemas.openxmlformats.org/officeDocument/2006/relationships" ax:classid="{8BD21D30-EC42-11CE-9E0D-00AA006002F3}" ax:persistence="persistStreamInit" r:id="rId1"/>
</file>

<file path=xl/activeX/activeX338.xml><?xml version="1.0" encoding="utf-8"?>
<ax:ocx xmlns:ax="http://schemas.microsoft.com/office/2006/activeX" xmlns:r="http://schemas.openxmlformats.org/officeDocument/2006/relationships" ax:classid="{8BD21D30-EC42-11CE-9E0D-00AA006002F3}" ax:persistence="persistStreamInit" r:id="rId1"/>
</file>

<file path=xl/activeX/activeX339.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40.xml><?xml version="1.0" encoding="utf-8"?>
<ax:ocx xmlns:ax="http://schemas.microsoft.com/office/2006/activeX" xmlns:r="http://schemas.openxmlformats.org/officeDocument/2006/relationships" ax:classid="{8BD21D30-EC42-11CE-9E0D-00AA006002F3}" ax:persistence="persistStreamInit" r:id="rId1"/>
</file>

<file path=xl/activeX/activeX341.xml><?xml version="1.0" encoding="utf-8"?>
<ax:ocx xmlns:ax="http://schemas.microsoft.com/office/2006/activeX" xmlns:r="http://schemas.openxmlformats.org/officeDocument/2006/relationships" ax:classid="{8BD21D30-EC42-11CE-9E0D-00AA006002F3}" ax:persistence="persistStreamInit" r:id="rId1"/>
</file>

<file path=xl/activeX/activeX342.xml><?xml version="1.0" encoding="utf-8"?>
<ax:ocx xmlns:ax="http://schemas.microsoft.com/office/2006/activeX" xmlns:r="http://schemas.openxmlformats.org/officeDocument/2006/relationships" ax:classid="{8BD21D30-EC42-11CE-9E0D-00AA006002F3}" ax:persistence="persistStreamInit" r:id="rId1"/>
</file>

<file path=xl/activeX/activeX343.xml><?xml version="1.0" encoding="utf-8"?>
<ax:ocx xmlns:ax="http://schemas.microsoft.com/office/2006/activeX" xmlns:r="http://schemas.openxmlformats.org/officeDocument/2006/relationships" ax:classid="{8BD21D30-EC42-11CE-9E0D-00AA006002F3}" ax:persistence="persistStreamInit" r:id="rId1"/>
</file>

<file path=xl/activeX/activeX344.xml><?xml version="1.0" encoding="utf-8"?>
<ax:ocx xmlns:ax="http://schemas.microsoft.com/office/2006/activeX" xmlns:r="http://schemas.openxmlformats.org/officeDocument/2006/relationships" ax:classid="{8BD21D30-EC42-11CE-9E0D-00AA006002F3}" ax:persistence="persistStreamInit" r:id="rId1"/>
</file>

<file path=xl/activeX/activeX345.xml><?xml version="1.0" encoding="utf-8"?>
<ax:ocx xmlns:ax="http://schemas.microsoft.com/office/2006/activeX" xmlns:r="http://schemas.openxmlformats.org/officeDocument/2006/relationships" ax:classid="{8BD21D30-EC42-11CE-9E0D-00AA006002F3}" ax:persistence="persistStreamInit" r:id="rId1"/>
</file>

<file path=xl/activeX/activeX346.xml><?xml version="1.0" encoding="utf-8"?>
<ax:ocx xmlns:ax="http://schemas.microsoft.com/office/2006/activeX" xmlns:r="http://schemas.openxmlformats.org/officeDocument/2006/relationships" ax:classid="{8BD21D30-EC42-11CE-9E0D-00AA006002F3}" ax:persistence="persistStreamInit" r:id="rId1"/>
</file>

<file path=xl/activeX/activeX347.xml><?xml version="1.0" encoding="utf-8"?>
<ax:ocx xmlns:ax="http://schemas.microsoft.com/office/2006/activeX" xmlns:r="http://schemas.openxmlformats.org/officeDocument/2006/relationships" ax:classid="{8BD21D30-EC42-11CE-9E0D-00AA006002F3}" ax:persistence="persistStreamInit" r:id="rId1"/>
</file>

<file path=xl/activeX/activeX348.xml><?xml version="1.0" encoding="utf-8"?>
<ax:ocx xmlns:ax="http://schemas.microsoft.com/office/2006/activeX" xmlns:r="http://schemas.openxmlformats.org/officeDocument/2006/relationships" ax:classid="{8BD21D30-EC42-11CE-9E0D-00AA006002F3}" ax:persistence="persistStreamInit" r:id="rId1"/>
</file>

<file path=xl/activeX/activeX349.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50.xml><?xml version="1.0" encoding="utf-8"?>
<ax:ocx xmlns:ax="http://schemas.microsoft.com/office/2006/activeX" xmlns:r="http://schemas.openxmlformats.org/officeDocument/2006/relationships" ax:classid="{8BD21D30-EC42-11CE-9E0D-00AA006002F3}" ax:persistence="persistStreamInit" r:id="rId1"/>
</file>

<file path=xl/activeX/activeX351.xml><?xml version="1.0" encoding="utf-8"?>
<ax:ocx xmlns:ax="http://schemas.microsoft.com/office/2006/activeX" xmlns:r="http://schemas.openxmlformats.org/officeDocument/2006/relationships" ax:classid="{8BD21D30-EC42-11CE-9E0D-00AA006002F3}" ax:persistence="persistStreamInit" r:id="rId1"/>
</file>

<file path=xl/activeX/activeX352.xml><?xml version="1.0" encoding="utf-8"?>
<ax:ocx xmlns:ax="http://schemas.microsoft.com/office/2006/activeX" xmlns:r="http://schemas.openxmlformats.org/officeDocument/2006/relationships" ax:classid="{8BD21D30-EC42-11CE-9E0D-00AA006002F3}" ax:persistence="persistStreamInit" r:id="rId1"/>
</file>

<file path=xl/activeX/activeX353.xml><?xml version="1.0" encoding="utf-8"?>
<ax:ocx xmlns:ax="http://schemas.microsoft.com/office/2006/activeX" xmlns:r="http://schemas.openxmlformats.org/officeDocument/2006/relationships" ax:classid="{8BD21D30-EC42-11CE-9E0D-00AA006002F3}" ax:persistence="persistStreamInit" r:id="rId1"/>
</file>

<file path=xl/activeX/activeX354.xml><?xml version="1.0" encoding="utf-8"?>
<ax:ocx xmlns:ax="http://schemas.microsoft.com/office/2006/activeX" xmlns:r="http://schemas.openxmlformats.org/officeDocument/2006/relationships" ax:classid="{8BD21D30-EC42-11CE-9E0D-00AA006002F3}" ax:persistence="persistStreamInit" r:id="rId1"/>
</file>

<file path=xl/activeX/activeX355.xml><?xml version="1.0" encoding="utf-8"?>
<ax:ocx xmlns:ax="http://schemas.microsoft.com/office/2006/activeX" xmlns:r="http://schemas.openxmlformats.org/officeDocument/2006/relationships" ax:classid="{8BD21D30-EC42-11CE-9E0D-00AA006002F3}" ax:persistence="persistStreamInit" r:id="rId1"/>
</file>

<file path=xl/activeX/activeX356.xml><?xml version="1.0" encoding="utf-8"?>
<ax:ocx xmlns:ax="http://schemas.microsoft.com/office/2006/activeX" xmlns:r="http://schemas.openxmlformats.org/officeDocument/2006/relationships" ax:classid="{8BD21D30-EC42-11CE-9E0D-00AA006002F3}" ax:persistence="persistStreamInit" r:id="rId1"/>
</file>

<file path=xl/activeX/activeX357.xml><?xml version="1.0" encoding="utf-8"?>
<ax:ocx xmlns:ax="http://schemas.microsoft.com/office/2006/activeX" xmlns:r="http://schemas.openxmlformats.org/officeDocument/2006/relationships" ax:classid="{8BD21D30-EC42-11CE-9E0D-00AA006002F3}" ax:persistence="persistStreamInit" r:id="rId1"/>
</file>

<file path=xl/activeX/activeX358.xml><?xml version="1.0" encoding="utf-8"?>
<ax:ocx xmlns:ax="http://schemas.microsoft.com/office/2006/activeX" xmlns:r="http://schemas.openxmlformats.org/officeDocument/2006/relationships" ax:classid="{8BD21D30-EC42-11CE-9E0D-00AA006002F3}" ax:persistence="persistStreamInit" r:id="rId1"/>
</file>

<file path=xl/activeX/activeX359.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60.xml><?xml version="1.0" encoding="utf-8"?>
<ax:ocx xmlns:ax="http://schemas.microsoft.com/office/2006/activeX" xmlns:r="http://schemas.openxmlformats.org/officeDocument/2006/relationships" ax:classid="{8BD21D30-EC42-11CE-9E0D-00AA006002F3}" ax:persistence="persistStreamInit" r:id="rId1"/>
</file>

<file path=xl/activeX/activeX361.xml><?xml version="1.0" encoding="utf-8"?>
<ax:ocx xmlns:ax="http://schemas.microsoft.com/office/2006/activeX" xmlns:r="http://schemas.openxmlformats.org/officeDocument/2006/relationships" ax:classid="{8BD21D30-EC42-11CE-9E0D-00AA006002F3}" ax:persistence="persistStreamInit" r:id="rId1"/>
</file>

<file path=xl/activeX/activeX362.xml><?xml version="1.0" encoding="utf-8"?>
<ax:ocx xmlns:ax="http://schemas.microsoft.com/office/2006/activeX" xmlns:r="http://schemas.openxmlformats.org/officeDocument/2006/relationships" ax:classid="{8BD21D30-EC42-11CE-9E0D-00AA006002F3}" ax:persistence="persistStreamInit" r:id="rId1"/>
</file>

<file path=xl/activeX/activeX363.xml><?xml version="1.0" encoding="utf-8"?>
<ax:ocx xmlns:ax="http://schemas.microsoft.com/office/2006/activeX" xmlns:r="http://schemas.openxmlformats.org/officeDocument/2006/relationships" ax:classid="{8BD21D30-EC42-11CE-9E0D-00AA006002F3}" ax:persistence="persistStreamInit" r:id="rId1"/>
</file>

<file path=xl/activeX/activeX364.xml><?xml version="1.0" encoding="utf-8"?>
<ax:ocx xmlns:ax="http://schemas.microsoft.com/office/2006/activeX" xmlns:r="http://schemas.openxmlformats.org/officeDocument/2006/relationships" ax:classid="{8BD21D30-EC42-11CE-9E0D-00AA006002F3}" ax:persistence="persistStreamInit" r:id="rId1"/>
</file>

<file path=xl/activeX/activeX365.xml><?xml version="1.0" encoding="utf-8"?>
<ax:ocx xmlns:ax="http://schemas.microsoft.com/office/2006/activeX" xmlns:r="http://schemas.openxmlformats.org/officeDocument/2006/relationships" ax:classid="{8BD21D30-EC42-11CE-9E0D-00AA006002F3}" ax:persistence="persistStreamInit" r:id="rId1"/>
</file>

<file path=xl/activeX/activeX366.xml><?xml version="1.0" encoding="utf-8"?>
<ax:ocx xmlns:ax="http://schemas.microsoft.com/office/2006/activeX" xmlns:r="http://schemas.openxmlformats.org/officeDocument/2006/relationships" ax:classid="{8BD21D30-EC42-11CE-9E0D-00AA006002F3}" ax:persistence="persistStreamInit" r:id="rId1"/>
</file>

<file path=xl/activeX/activeX367.xml><?xml version="1.0" encoding="utf-8"?>
<ax:ocx xmlns:ax="http://schemas.microsoft.com/office/2006/activeX" xmlns:r="http://schemas.openxmlformats.org/officeDocument/2006/relationships" ax:classid="{8BD21D30-EC42-11CE-9E0D-00AA006002F3}" ax:persistence="persistStreamInit" r:id="rId1"/>
</file>

<file path=xl/activeX/activeX368.xml><?xml version="1.0" encoding="utf-8"?>
<ax:ocx xmlns:ax="http://schemas.microsoft.com/office/2006/activeX" xmlns:r="http://schemas.openxmlformats.org/officeDocument/2006/relationships" ax:classid="{8BD21D30-EC42-11CE-9E0D-00AA006002F3}" ax:persistence="persistStreamInit" r:id="rId1"/>
</file>

<file path=xl/activeX/activeX369.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70.xml><?xml version="1.0" encoding="utf-8"?>
<ax:ocx xmlns:ax="http://schemas.microsoft.com/office/2006/activeX" xmlns:r="http://schemas.openxmlformats.org/officeDocument/2006/relationships" ax:classid="{8BD21D30-EC42-11CE-9E0D-00AA006002F3}" ax:persistence="persistStreamInit" r:id="rId1"/>
</file>

<file path=xl/activeX/activeX371.xml><?xml version="1.0" encoding="utf-8"?>
<ax:ocx xmlns:ax="http://schemas.microsoft.com/office/2006/activeX" xmlns:r="http://schemas.openxmlformats.org/officeDocument/2006/relationships" ax:classid="{8BD21D30-EC42-11CE-9E0D-00AA006002F3}" ax:persistence="persistStreamInit" r:id="rId1"/>
</file>

<file path=xl/activeX/activeX372.xml><?xml version="1.0" encoding="utf-8"?>
<ax:ocx xmlns:ax="http://schemas.microsoft.com/office/2006/activeX" xmlns:r="http://schemas.openxmlformats.org/officeDocument/2006/relationships" ax:classid="{8BD21D30-EC42-11CE-9E0D-00AA006002F3}" ax:persistence="persistStreamInit" r:id="rId1"/>
</file>

<file path=xl/activeX/activeX373.xml><?xml version="1.0" encoding="utf-8"?>
<ax:ocx xmlns:ax="http://schemas.microsoft.com/office/2006/activeX" xmlns:r="http://schemas.openxmlformats.org/officeDocument/2006/relationships" ax:classid="{8BD21D30-EC42-11CE-9E0D-00AA006002F3}" ax:persistence="persistStreamInit" r:id="rId1"/>
</file>

<file path=xl/activeX/activeX374.xml><?xml version="1.0" encoding="utf-8"?>
<ax:ocx xmlns:ax="http://schemas.microsoft.com/office/2006/activeX" xmlns:r="http://schemas.openxmlformats.org/officeDocument/2006/relationships" ax:classid="{8BD21D30-EC42-11CE-9E0D-00AA006002F3}" ax:persistence="persistStreamInit" r:id="rId1"/>
</file>

<file path=xl/activeX/activeX375.xml><?xml version="1.0" encoding="utf-8"?>
<ax:ocx xmlns:ax="http://schemas.microsoft.com/office/2006/activeX" xmlns:r="http://schemas.openxmlformats.org/officeDocument/2006/relationships" ax:classid="{8BD21D30-EC42-11CE-9E0D-00AA006002F3}" ax:persistence="persistStreamInit" r:id="rId1"/>
</file>

<file path=xl/activeX/activeX376.xml><?xml version="1.0" encoding="utf-8"?>
<ax:ocx xmlns:ax="http://schemas.microsoft.com/office/2006/activeX" xmlns:r="http://schemas.openxmlformats.org/officeDocument/2006/relationships" ax:classid="{8BD21D30-EC42-11CE-9E0D-00AA006002F3}" ax:persistence="persistStreamInit" r:id="rId1"/>
</file>

<file path=xl/activeX/activeX377.xml><?xml version="1.0" encoding="utf-8"?>
<ax:ocx xmlns:ax="http://schemas.microsoft.com/office/2006/activeX" xmlns:r="http://schemas.openxmlformats.org/officeDocument/2006/relationships" ax:classid="{8BD21D30-EC42-11CE-9E0D-00AA006002F3}" ax:persistence="persistStreamInit" r:id="rId1"/>
</file>

<file path=xl/activeX/activeX378.xml><?xml version="1.0" encoding="utf-8"?>
<ax:ocx xmlns:ax="http://schemas.microsoft.com/office/2006/activeX" xmlns:r="http://schemas.openxmlformats.org/officeDocument/2006/relationships" ax:classid="{8BD21D30-EC42-11CE-9E0D-00AA006002F3}" ax:persistence="persistStreamInit" r:id="rId1"/>
</file>

<file path=xl/activeX/activeX379.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80.xml><?xml version="1.0" encoding="utf-8"?>
<ax:ocx xmlns:ax="http://schemas.microsoft.com/office/2006/activeX" xmlns:r="http://schemas.openxmlformats.org/officeDocument/2006/relationships" ax:classid="{8BD21D30-EC42-11CE-9E0D-00AA006002F3}" ax:persistence="persistStreamInit" r:id="rId1"/>
</file>

<file path=xl/activeX/activeX381.xml><?xml version="1.0" encoding="utf-8"?>
<ax:ocx xmlns:ax="http://schemas.microsoft.com/office/2006/activeX" xmlns:r="http://schemas.openxmlformats.org/officeDocument/2006/relationships" ax:classid="{8BD21D30-EC42-11CE-9E0D-00AA006002F3}" ax:persistence="persistStreamInit" r:id="rId1"/>
</file>

<file path=xl/activeX/activeX382.xml><?xml version="1.0" encoding="utf-8"?>
<ax:ocx xmlns:ax="http://schemas.microsoft.com/office/2006/activeX" xmlns:r="http://schemas.openxmlformats.org/officeDocument/2006/relationships" ax:classid="{8BD21D30-EC42-11CE-9E0D-00AA006002F3}" ax:persistence="persistStreamInit" r:id="rId1"/>
</file>

<file path=xl/activeX/activeX383.xml><?xml version="1.0" encoding="utf-8"?>
<ax:ocx xmlns:ax="http://schemas.microsoft.com/office/2006/activeX" xmlns:r="http://schemas.openxmlformats.org/officeDocument/2006/relationships" ax:classid="{8BD21D30-EC42-11CE-9E0D-00AA006002F3}" ax:persistence="persistStreamInit" r:id="rId1"/>
</file>

<file path=xl/activeX/activeX384.xml><?xml version="1.0" encoding="utf-8"?>
<ax:ocx xmlns:ax="http://schemas.microsoft.com/office/2006/activeX" xmlns:r="http://schemas.openxmlformats.org/officeDocument/2006/relationships" ax:classid="{8BD21D30-EC42-11CE-9E0D-00AA006002F3}" ax:persistence="persistStreamInit" r:id="rId1"/>
</file>

<file path=xl/activeX/activeX385.xml><?xml version="1.0" encoding="utf-8"?>
<ax:ocx xmlns:ax="http://schemas.microsoft.com/office/2006/activeX" xmlns:r="http://schemas.openxmlformats.org/officeDocument/2006/relationships" ax:classid="{8BD21D30-EC42-11CE-9E0D-00AA006002F3}" ax:persistence="persistStreamInit" r:id="rId1"/>
</file>

<file path=xl/activeX/activeX386.xml><?xml version="1.0" encoding="utf-8"?>
<ax:ocx xmlns:ax="http://schemas.microsoft.com/office/2006/activeX" xmlns:r="http://schemas.openxmlformats.org/officeDocument/2006/relationships" ax:classid="{8BD21D30-EC42-11CE-9E0D-00AA006002F3}" ax:persistence="persistStreamInit" r:id="rId1"/>
</file>

<file path=xl/activeX/activeX387.xml><?xml version="1.0" encoding="utf-8"?>
<ax:ocx xmlns:ax="http://schemas.microsoft.com/office/2006/activeX" xmlns:r="http://schemas.openxmlformats.org/officeDocument/2006/relationships" ax:classid="{8BD21D30-EC42-11CE-9E0D-00AA006002F3}" ax:persistence="persistStreamInit" r:id="rId1"/>
</file>

<file path=xl/activeX/activeX388.xml><?xml version="1.0" encoding="utf-8"?>
<ax:ocx xmlns:ax="http://schemas.microsoft.com/office/2006/activeX" xmlns:r="http://schemas.openxmlformats.org/officeDocument/2006/relationships" ax:classid="{8BD21D30-EC42-11CE-9E0D-00AA006002F3}" ax:persistence="persistStreamInit" r:id="rId1"/>
</file>

<file path=xl/activeX/activeX389.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390.xml><?xml version="1.0" encoding="utf-8"?>
<ax:ocx xmlns:ax="http://schemas.microsoft.com/office/2006/activeX" xmlns:r="http://schemas.openxmlformats.org/officeDocument/2006/relationships" ax:classid="{8BD21D30-EC42-11CE-9E0D-00AA006002F3}" ax:persistence="persistStreamInit" r:id="rId1"/>
</file>

<file path=xl/activeX/activeX391.xml><?xml version="1.0" encoding="utf-8"?>
<ax:ocx xmlns:ax="http://schemas.microsoft.com/office/2006/activeX" xmlns:r="http://schemas.openxmlformats.org/officeDocument/2006/relationships" ax:classid="{8BD21D30-EC42-11CE-9E0D-00AA006002F3}" ax:persistence="persistStreamInit" r:id="rId1"/>
</file>

<file path=xl/activeX/activeX392.xml><?xml version="1.0" encoding="utf-8"?>
<ax:ocx xmlns:ax="http://schemas.microsoft.com/office/2006/activeX" xmlns:r="http://schemas.openxmlformats.org/officeDocument/2006/relationships" ax:classid="{8BD21D30-EC42-11CE-9E0D-00AA006002F3}" ax:persistence="persistStreamInit" r:id="rId1"/>
</file>

<file path=xl/activeX/activeX393.xml><?xml version="1.0" encoding="utf-8"?>
<ax:ocx xmlns:ax="http://schemas.microsoft.com/office/2006/activeX" xmlns:r="http://schemas.openxmlformats.org/officeDocument/2006/relationships" ax:classid="{8BD21D30-EC42-11CE-9E0D-00AA006002F3}" ax:persistence="persistStreamInit" r:id="rId1"/>
</file>

<file path=xl/activeX/activeX394.xml><?xml version="1.0" encoding="utf-8"?>
<ax:ocx xmlns:ax="http://schemas.microsoft.com/office/2006/activeX" xmlns:r="http://schemas.openxmlformats.org/officeDocument/2006/relationships" ax:classid="{8BD21D30-EC42-11CE-9E0D-00AA006002F3}" ax:persistence="persistStreamInit" r:id="rId1"/>
</file>

<file path=xl/activeX/activeX395.xml><?xml version="1.0" encoding="utf-8"?>
<ax:ocx xmlns:ax="http://schemas.microsoft.com/office/2006/activeX" xmlns:r="http://schemas.openxmlformats.org/officeDocument/2006/relationships" ax:classid="{8BD21D30-EC42-11CE-9E0D-00AA006002F3}" ax:persistence="persistStreamInit" r:id="rId1"/>
</file>

<file path=xl/activeX/activeX396.xml><?xml version="1.0" encoding="utf-8"?>
<ax:ocx xmlns:ax="http://schemas.microsoft.com/office/2006/activeX" xmlns:r="http://schemas.openxmlformats.org/officeDocument/2006/relationships" ax:classid="{8BD21D30-EC42-11CE-9E0D-00AA006002F3}" ax:persistence="persistStreamInit" r:id="rId1"/>
</file>

<file path=xl/activeX/activeX397.xml><?xml version="1.0" encoding="utf-8"?>
<ax:ocx xmlns:ax="http://schemas.microsoft.com/office/2006/activeX" xmlns:r="http://schemas.openxmlformats.org/officeDocument/2006/relationships" ax:classid="{8BD21D30-EC42-11CE-9E0D-00AA006002F3}" ax:persistence="persistStreamInit" r:id="rId1"/>
</file>

<file path=xl/activeX/activeX398.xml><?xml version="1.0" encoding="utf-8"?>
<ax:ocx xmlns:ax="http://schemas.microsoft.com/office/2006/activeX" xmlns:r="http://schemas.openxmlformats.org/officeDocument/2006/relationships" ax:classid="{8BD21D30-EC42-11CE-9E0D-00AA006002F3}" ax:persistence="persistStreamInit" r:id="rId1"/>
</file>

<file path=xl/activeX/activeX39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00.xml><?xml version="1.0" encoding="utf-8"?>
<ax:ocx xmlns:ax="http://schemas.microsoft.com/office/2006/activeX" xmlns:r="http://schemas.openxmlformats.org/officeDocument/2006/relationships" ax:classid="{8BD21D30-EC42-11CE-9E0D-00AA006002F3}" ax:persistence="persistStreamInit" r:id="rId1"/>
</file>

<file path=xl/activeX/activeX401.xml><?xml version="1.0" encoding="utf-8"?>
<ax:ocx xmlns:ax="http://schemas.microsoft.com/office/2006/activeX" xmlns:r="http://schemas.openxmlformats.org/officeDocument/2006/relationships" ax:classid="{8BD21D30-EC42-11CE-9E0D-00AA006002F3}" ax:persistence="persistStreamInit" r:id="rId1"/>
</file>

<file path=xl/activeX/activeX402.xml><?xml version="1.0" encoding="utf-8"?>
<ax:ocx xmlns:ax="http://schemas.microsoft.com/office/2006/activeX" xmlns:r="http://schemas.openxmlformats.org/officeDocument/2006/relationships" ax:classid="{8BD21D30-EC42-11CE-9E0D-00AA006002F3}" ax:persistence="persistStreamInit" r:id="rId1"/>
</file>

<file path=xl/activeX/activeX403.xml><?xml version="1.0" encoding="utf-8"?>
<ax:ocx xmlns:ax="http://schemas.microsoft.com/office/2006/activeX" xmlns:r="http://schemas.openxmlformats.org/officeDocument/2006/relationships" ax:classid="{8BD21D30-EC42-11CE-9E0D-00AA006002F3}" ax:persistence="persistStreamInit" r:id="rId1"/>
</file>

<file path=xl/activeX/activeX404.xml><?xml version="1.0" encoding="utf-8"?>
<ax:ocx xmlns:ax="http://schemas.microsoft.com/office/2006/activeX" xmlns:r="http://schemas.openxmlformats.org/officeDocument/2006/relationships" ax:classid="{8BD21D30-EC42-11CE-9E0D-00AA006002F3}" ax:persistence="persistStreamInit" r:id="rId1"/>
</file>

<file path=xl/activeX/activeX405.xml><?xml version="1.0" encoding="utf-8"?>
<ax:ocx xmlns:ax="http://schemas.microsoft.com/office/2006/activeX" xmlns:r="http://schemas.openxmlformats.org/officeDocument/2006/relationships" ax:classid="{8BD21D30-EC42-11CE-9E0D-00AA006002F3}" ax:persistence="persistStreamInit" r:id="rId1"/>
</file>

<file path=xl/activeX/activeX406.xml><?xml version="1.0" encoding="utf-8"?>
<ax:ocx xmlns:ax="http://schemas.microsoft.com/office/2006/activeX" xmlns:r="http://schemas.openxmlformats.org/officeDocument/2006/relationships" ax:classid="{8BD21D30-EC42-11CE-9E0D-00AA006002F3}" ax:persistence="persistStreamInit" r:id="rId1"/>
</file>

<file path=xl/activeX/activeX407.xml><?xml version="1.0" encoding="utf-8"?>
<ax:ocx xmlns:ax="http://schemas.microsoft.com/office/2006/activeX" xmlns:r="http://schemas.openxmlformats.org/officeDocument/2006/relationships" ax:classid="{8BD21D30-EC42-11CE-9E0D-00AA006002F3}" ax:persistence="persistStreamInit" r:id="rId1"/>
</file>

<file path=xl/activeX/activeX408.xml><?xml version="1.0" encoding="utf-8"?>
<ax:ocx xmlns:ax="http://schemas.microsoft.com/office/2006/activeX" xmlns:r="http://schemas.openxmlformats.org/officeDocument/2006/relationships" ax:classid="{8BD21D30-EC42-11CE-9E0D-00AA006002F3}" ax:persistence="persistStreamInit" r:id="rId1"/>
</file>

<file path=xl/activeX/activeX409.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10.xml><?xml version="1.0" encoding="utf-8"?>
<ax:ocx xmlns:ax="http://schemas.microsoft.com/office/2006/activeX" xmlns:r="http://schemas.openxmlformats.org/officeDocument/2006/relationships" ax:classid="{8BD21D30-EC42-11CE-9E0D-00AA006002F3}" ax:persistence="persistStreamInit" r:id="rId1"/>
</file>

<file path=xl/activeX/activeX411.xml><?xml version="1.0" encoding="utf-8"?>
<ax:ocx xmlns:ax="http://schemas.microsoft.com/office/2006/activeX" xmlns:r="http://schemas.openxmlformats.org/officeDocument/2006/relationships" ax:classid="{8BD21D30-EC42-11CE-9E0D-00AA006002F3}" ax:persistence="persistStreamInit" r:id="rId1"/>
</file>

<file path=xl/activeX/activeX412.xml><?xml version="1.0" encoding="utf-8"?>
<ax:ocx xmlns:ax="http://schemas.microsoft.com/office/2006/activeX" xmlns:r="http://schemas.openxmlformats.org/officeDocument/2006/relationships" ax:classid="{8BD21D30-EC42-11CE-9E0D-00AA006002F3}" ax:persistence="persistStreamInit" r:id="rId1"/>
</file>

<file path=xl/activeX/activeX413.xml><?xml version="1.0" encoding="utf-8"?>
<ax:ocx xmlns:ax="http://schemas.microsoft.com/office/2006/activeX" xmlns:r="http://schemas.openxmlformats.org/officeDocument/2006/relationships" ax:classid="{8BD21D30-EC42-11CE-9E0D-00AA006002F3}" ax:persistence="persistStreamInit" r:id="rId1"/>
</file>

<file path=xl/activeX/activeX414.xml><?xml version="1.0" encoding="utf-8"?>
<ax:ocx xmlns:ax="http://schemas.microsoft.com/office/2006/activeX" xmlns:r="http://schemas.openxmlformats.org/officeDocument/2006/relationships" ax:classid="{8BD21D30-EC42-11CE-9E0D-00AA006002F3}" ax:persistence="persistStreamInit" r:id="rId1"/>
</file>

<file path=xl/activeX/activeX415.xml><?xml version="1.0" encoding="utf-8"?>
<ax:ocx xmlns:ax="http://schemas.microsoft.com/office/2006/activeX" xmlns:r="http://schemas.openxmlformats.org/officeDocument/2006/relationships" ax:classid="{8BD21D30-EC42-11CE-9E0D-00AA006002F3}" ax:persistence="persistStreamInit" r:id="rId1"/>
</file>

<file path=xl/activeX/activeX416.xml><?xml version="1.0" encoding="utf-8"?>
<ax:ocx xmlns:ax="http://schemas.microsoft.com/office/2006/activeX" xmlns:r="http://schemas.openxmlformats.org/officeDocument/2006/relationships" ax:classid="{8BD21D30-EC42-11CE-9E0D-00AA006002F3}" ax:persistence="persistStreamInit" r:id="rId1"/>
</file>

<file path=xl/activeX/activeX417.xml><?xml version="1.0" encoding="utf-8"?>
<ax:ocx xmlns:ax="http://schemas.microsoft.com/office/2006/activeX" xmlns:r="http://schemas.openxmlformats.org/officeDocument/2006/relationships" ax:classid="{8BD21D30-EC42-11CE-9E0D-00AA006002F3}" ax:persistence="persistStreamInit" r:id="rId1"/>
</file>

<file path=xl/activeX/activeX418.xml><?xml version="1.0" encoding="utf-8"?>
<ax:ocx xmlns:ax="http://schemas.microsoft.com/office/2006/activeX" xmlns:r="http://schemas.openxmlformats.org/officeDocument/2006/relationships" ax:classid="{8BD21D30-EC42-11CE-9E0D-00AA006002F3}" ax:persistence="persistStreamInit" r:id="rId1"/>
</file>

<file path=xl/activeX/activeX419.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20.xml><?xml version="1.0" encoding="utf-8"?>
<ax:ocx xmlns:ax="http://schemas.microsoft.com/office/2006/activeX" xmlns:r="http://schemas.openxmlformats.org/officeDocument/2006/relationships" ax:classid="{8BD21D30-EC42-11CE-9E0D-00AA006002F3}" ax:persistence="persistStreamInit" r:id="rId1"/>
</file>

<file path=xl/activeX/activeX421.xml><?xml version="1.0" encoding="utf-8"?>
<ax:ocx xmlns:ax="http://schemas.microsoft.com/office/2006/activeX" xmlns:r="http://schemas.openxmlformats.org/officeDocument/2006/relationships" ax:classid="{8BD21D30-EC42-11CE-9E0D-00AA006002F3}" ax:persistence="persistStreamInit" r:id="rId1"/>
</file>

<file path=xl/activeX/activeX422.xml><?xml version="1.0" encoding="utf-8"?>
<ax:ocx xmlns:ax="http://schemas.microsoft.com/office/2006/activeX" xmlns:r="http://schemas.openxmlformats.org/officeDocument/2006/relationships" ax:classid="{8BD21D30-EC42-11CE-9E0D-00AA006002F3}" ax:persistence="persistStreamInit" r:id="rId1"/>
</file>

<file path=xl/activeX/activeX423.xml><?xml version="1.0" encoding="utf-8"?>
<ax:ocx xmlns:ax="http://schemas.microsoft.com/office/2006/activeX" xmlns:r="http://schemas.openxmlformats.org/officeDocument/2006/relationships" ax:classid="{8BD21D30-EC42-11CE-9E0D-00AA006002F3}" ax:persistence="persistStreamInit" r:id="rId1"/>
</file>

<file path=xl/activeX/activeX424.xml><?xml version="1.0" encoding="utf-8"?>
<ax:ocx xmlns:ax="http://schemas.microsoft.com/office/2006/activeX" xmlns:r="http://schemas.openxmlformats.org/officeDocument/2006/relationships" ax:classid="{8BD21D30-EC42-11CE-9E0D-00AA006002F3}" ax:persistence="persistStreamInit" r:id="rId1"/>
</file>

<file path=xl/activeX/activeX425.xml><?xml version="1.0" encoding="utf-8"?>
<ax:ocx xmlns:ax="http://schemas.microsoft.com/office/2006/activeX" xmlns:r="http://schemas.openxmlformats.org/officeDocument/2006/relationships" ax:classid="{8BD21D30-EC42-11CE-9E0D-00AA006002F3}" ax:persistence="persistStreamInit" r:id="rId1"/>
</file>

<file path=xl/activeX/activeX426.xml><?xml version="1.0" encoding="utf-8"?>
<ax:ocx xmlns:ax="http://schemas.microsoft.com/office/2006/activeX" xmlns:r="http://schemas.openxmlformats.org/officeDocument/2006/relationships" ax:classid="{8BD21D30-EC42-11CE-9E0D-00AA006002F3}" ax:persistence="persistStreamInit" r:id="rId1"/>
</file>

<file path=xl/activeX/activeX427.xml><?xml version="1.0" encoding="utf-8"?>
<ax:ocx xmlns:ax="http://schemas.microsoft.com/office/2006/activeX" xmlns:r="http://schemas.openxmlformats.org/officeDocument/2006/relationships" ax:classid="{8BD21D30-EC42-11CE-9E0D-00AA006002F3}" ax:persistence="persistStreamInit" r:id="rId1"/>
</file>

<file path=xl/activeX/activeX428.xml><?xml version="1.0" encoding="utf-8"?>
<ax:ocx xmlns:ax="http://schemas.microsoft.com/office/2006/activeX" xmlns:r="http://schemas.openxmlformats.org/officeDocument/2006/relationships" ax:classid="{8BD21D30-EC42-11CE-9E0D-00AA006002F3}" ax:persistence="persistStreamInit" r:id="rId1"/>
</file>

<file path=xl/activeX/activeX429.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30.xml><?xml version="1.0" encoding="utf-8"?>
<ax:ocx xmlns:ax="http://schemas.microsoft.com/office/2006/activeX" xmlns:r="http://schemas.openxmlformats.org/officeDocument/2006/relationships" ax:classid="{8BD21D30-EC42-11CE-9E0D-00AA006002F3}" ax:persistence="persistStreamInit" r:id="rId1"/>
</file>

<file path=xl/activeX/activeX431.xml><?xml version="1.0" encoding="utf-8"?>
<ax:ocx xmlns:ax="http://schemas.microsoft.com/office/2006/activeX" xmlns:r="http://schemas.openxmlformats.org/officeDocument/2006/relationships" ax:classid="{8BD21D30-EC42-11CE-9E0D-00AA006002F3}" ax:persistence="persistStreamInit" r:id="rId1"/>
</file>

<file path=xl/activeX/activeX432.xml><?xml version="1.0" encoding="utf-8"?>
<ax:ocx xmlns:ax="http://schemas.microsoft.com/office/2006/activeX" xmlns:r="http://schemas.openxmlformats.org/officeDocument/2006/relationships" ax:classid="{8BD21D30-EC42-11CE-9E0D-00AA006002F3}" ax:persistence="persistStreamInit" r:id="rId1"/>
</file>

<file path=xl/activeX/activeX433.xml><?xml version="1.0" encoding="utf-8"?>
<ax:ocx xmlns:ax="http://schemas.microsoft.com/office/2006/activeX" xmlns:r="http://schemas.openxmlformats.org/officeDocument/2006/relationships" ax:classid="{8BD21D30-EC42-11CE-9E0D-00AA006002F3}" ax:persistence="persistStreamInit" r:id="rId1"/>
</file>

<file path=xl/activeX/activeX434.xml><?xml version="1.0" encoding="utf-8"?>
<ax:ocx xmlns:ax="http://schemas.microsoft.com/office/2006/activeX" xmlns:r="http://schemas.openxmlformats.org/officeDocument/2006/relationships" ax:classid="{8BD21D30-EC42-11CE-9E0D-00AA006002F3}" ax:persistence="persistStreamInit" r:id="rId1"/>
</file>

<file path=xl/activeX/activeX435.xml><?xml version="1.0" encoding="utf-8"?>
<ax:ocx xmlns:ax="http://schemas.microsoft.com/office/2006/activeX" xmlns:r="http://schemas.openxmlformats.org/officeDocument/2006/relationships" ax:classid="{8BD21D30-EC42-11CE-9E0D-00AA006002F3}" ax:persistence="persistStreamInit" r:id="rId1"/>
</file>

<file path=xl/activeX/activeX436.xml><?xml version="1.0" encoding="utf-8"?>
<ax:ocx xmlns:ax="http://schemas.microsoft.com/office/2006/activeX" xmlns:r="http://schemas.openxmlformats.org/officeDocument/2006/relationships" ax:classid="{8BD21D30-EC42-11CE-9E0D-00AA006002F3}" ax:persistence="persistStreamInit" r:id="rId1"/>
</file>

<file path=xl/activeX/activeX437.xml><?xml version="1.0" encoding="utf-8"?>
<ax:ocx xmlns:ax="http://schemas.microsoft.com/office/2006/activeX" xmlns:r="http://schemas.openxmlformats.org/officeDocument/2006/relationships" ax:classid="{8BD21D30-EC42-11CE-9E0D-00AA006002F3}" ax:persistence="persistStreamInit" r:id="rId1"/>
</file>

<file path=xl/activeX/activeX438.xml><?xml version="1.0" encoding="utf-8"?>
<ax:ocx xmlns:ax="http://schemas.microsoft.com/office/2006/activeX" xmlns:r="http://schemas.openxmlformats.org/officeDocument/2006/relationships" ax:classid="{8BD21D30-EC42-11CE-9E0D-00AA006002F3}" ax:persistence="persistStreamInit" r:id="rId1"/>
</file>

<file path=xl/activeX/activeX439.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40.xml><?xml version="1.0" encoding="utf-8"?>
<ax:ocx xmlns:ax="http://schemas.microsoft.com/office/2006/activeX" xmlns:r="http://schemas.openxmlformats.org/officeDocument/2006/relationships" ax:classid="{8BD21D30-EC42-11CE-9E0D-00AA006002F3}" ax:persistence="persistStreamInit" r:id="rId1"/>
</file>

<file path=xl/activeX/activeX441.xml><?xml version="1.0" encoding="utf-8"?>
<ax:ocx xmlns:ax="http://schemas.microsoft.com/office/2006/activeX" xmlns:r="http://schemas.openxmlformats.org/officeDocument/2006/relationships" ax:classid="{8BD21D30-EC42-11CE-9E0D-00AA006002F3}" ax:persistence="persistStreamInit" r:id="rId1"/>
</file>

<file path=xl/activeX/activeX442.xml><?xml version="1.0" encoding="utf-8"?>
<ax:ocx xmlns:ax="http://schemas.microsoft.com/office/2006/activeX" xmlns:r="http://schemas.openxmlformats.org/officeDocument/2006/relationships" ax:classid="{8BD21D30-EC42-11CE-9E0D-00AA006002F3}" ax:persistence="persistStreamInit" r:id="rId1"/>
</file>

<file path=xl/activeX/activeX443.xml><?xml version="1.0" encoding="utf-8"?>
<ax:ocx xmlns:ax="http://schemas.microsoft.com/office/2006/activeX" xmlns:r="http://schemas.openxmlformats.org/officeDocument/2006/relationships" ax:classid="{8BD21D30-EC42-11CE-9E0D-00AA006002F3}" ax:persistence="persistStreamInit" r:id="rId1"/>
</file>

<file path=xl/activeX/activeX444.xml><?xml version="1.0" encoding="utf-8"?>
<ax:ocx xmlns:ax="http://schemas.microsoft.com/office/2006/activeX" xmlns:r="http://schemas.openxmlformats.org/officeDocument/2006/relationships" ax:classid="{8BD21D30-EC42-11CE-9E0D-00AA006002F3}" ax:persistence="persistStreamInit" r:id="rId1"/>
</file>

<file path=xl/activeX/activeX445.xml><?xml version="1.0" encoding="utf-8"?>
<ax:ocx xmlns:ax="http://schemas.microsoft.com/office/2006/activeX" xmlns:r="http://schemas.openxmlformats.org/officeDocument/2006/relationships" ax:classid="{8BD21D30-EC42-11CE-9E0D-00AA006002F3}" ax:persistence="persistStreamInit" r:id="rId1"/>
</file>

<file path=xl/activeX/activeX446.xml><?xml version="1.0" encoding="utf-8"?>
<ax:ocx xmlns:ax="http://schemas.microsoft.com/office/2006/activeX" xmlns:r="http://schemas.openxmlformats.org/officeDocument/2006/relationships" ax:classid="{8BD21D30-EC42-11CE-9E0D-00AA006002F3}" ax:persistence="persistStreamInit" r:id="rId1"/>
</file>

<file path=xl/activeX/activeX447.xml><?xml version="1.0" encoding="utf-8"?>
<ax:ocx xmlns:ax="http://schemas.microsoft.com/office/2006/activeX" xmlns:r="http://schemas.openxmlformats.org/officeDocument/2006/relationships" ax:classid="{8BD21D30-EC42-11CE-9E0D-00AA006002F3}" ax:persistence="persistStreamInit" r:id="rId1"/>
</file>

<file path=xl/activeX/activeX448.xml><?xml version="1.0" encoding="utf-8"?>
<ax:ocx xmlns:ax="http://schemas.microsoft.com/office/2006/activeX" xmlns:r="http://schemas.openxmlformats.org/officeDocument/2006/relationships" ax:classid="{8BD21D30-EC42-11CE-9E0D-00AA006002F3}" ax:persistence="persistStreamInit" r:id="rId1"/>
</file>

<file path=xl/activeX/activeX449.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50.xml><?xml version="1.0" encoding="utf-8"?>
<ax:ocx xmlns:ax="http://schemas.microsoft.com/office/2006/activeX" xmlns:r="http://schemas.openxmlformats.org/officeDocument/2006/relationships" ax:classid="{8BD21D30-EC42-11CE-9E0D-00AA006002F3}" ax:persistence="persistStreamInit" r:id="rId1"/>
</file>

<file path=xl/activeX/activeX451.xml><?xml version="1.0" encoding="utf-8"?>
<ax:ocx xmlns:ax="http://schemas.microsoft.com/office/2006/activeX" xmlns:r="http://schemas.openxmlformats.org/officeDocument/2006/relationships" ax:classid="{8BD21D30-EC42-11CE-9E0D-00AA006002F3}" ax:persistence="persistStreamInit" r:id="rId1"/>
</file>

<file path=xl/activeX/activeX452.xml><?xml version="1.0" encoding="utf-8"?>
<ax:ocx xmlns:ax="http://schemas.microsoft.com/office/2006/activeX" xmlns:r="http://schemas.openxmlformats.org/officeDocument/2006/relationships" ax:classid="{8BD21D30-EC42-11CE-9E0D-00AA006002F3}" ax:persistence="persistStreamInit" r:id="rId1"/>
</file>

<file path=xl/activeX/activeX453.xml><?xml version="1.0" encoding="utf-8"?>
<ax:ocx xmlns:ax="http://schemas.microsoft.com/office/2006/activeX" xmlns:r="http://schemas.openxmlformats.org/officeDocument/2006/relationships" ax:classid="{8BD21D30-EC42-11CE-9E0D-00AA006002F3}" ax:persistence="persistStreamInit" r:id="rId1"/>
</file>

<file path=xl/activeX/activeX454.xml><?xml version="1.0" encoding="utf-8"?>
<ax:ocx xmlns:ax="http://schemas.microsoft.com/office/2006/activeX" xmlns:r="http://schemas.openxmlformats.org/officeDocument/2006/relationships" ax:classid="{8BD21D30-EC42-11CE-9E0D-00AA006002F3}" ax:persistence="persistStreamInit" r:id="rId1"/>
</file>

<file path=xl/activeX/activeX455.xml><?xml version="1.0" encoding="utf-8"?>
<ax:ocx xmlns:ax="http://schemas.microsoft.com/office/2006/activeX" xmlns:r="http://schemas.openxmlformats.org/officeDocument/2006/relationships" ax:classid="{8BD21D30-EC42-11CE-9E0D-00AA006002F3}" ax:persistence="persistStreamInit" r:id="rId1"/>
</file>

<file path=xl/activeX/activeX456.xml><?xml version="1.0" encoding="utf-8"?>
<ax:ocx xmlns:ax="http://schemas.microsoft.com/office/2006/activeX" xmlns:r="http://schemas.openxmlformats.org/officeDocument/2006/relationships" ax:classid="{8BD21D30-EC42-11CE-9E0D-00AA006002F3}" ax:persistence="persistStreamInit" r:id="rId1"/>
</file>

<file path=xl/activeX/activeX457.xml><?xml version="1.0" encoding="utf-8"?>
<ax:ocx xmlns:ax="http://schemas.microsoft.com/office/2006/activeX" xmlns:r="http://schemas.openxmlformats.org/officeDocument/2006/relationships" ax:classid="{8BD21D30-EC42-11CE-9E0D-00AA006002F3}" ax:persistence="persistStreamInit" r:id="rId1"/>
</file>

<file path=xl/activeX/activeX458.xml><?xml version="1.0" encoding="utf-8"?>
<ax:ocx xmlns:ax="http://schemas.microsoft.com/office/2006/activeX" xmlns:r="http://schemas.openxmlformats.org/officeDocument/2006/relationships" ax:classid="{D7053240-CE69-11CD-A777-00DD01143C57}"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17" Type="http://schemas.openxmlformats.org/officeDocument/2006/relationships/image" Target="../media/image123.emf"/><Relationship Id="rId299" Type="http://schemas.openxmlformats.org/officeDocument/2006/relationships/image" Target="../media/image305.emf"/><Relationship Id="rId21" Type="http://schemas.openxmlformats.org/officeDocument/2006/relationships/image" Target="../media/image27.emf"/><Relationship Id="rId63" Type="http://schemas.openxmlformats.org/officeDocument/2006/relationships/image" Target="../media/image69.emf"/><Relationship Id="rId159" Type="http://schemas.openxmlformats.org/officeDocument/2006/relationships/image" Target="../media/image165.emf"/><Relationship Id="rId170" Type="http://schemas.openxmlformats.org/officeDocument/2006/relationships/image" Target="../media/image176.emf"/><Relationship Id="rId226" Type="http://schemas.openxmlformats.org/officeDocument/2006/relationships/image" Target="../media/image232.emf"/><Relationship Id="rId268" Type="http://schemas.openxmlformats.org/officeDocument/2006/relationships/image" Target="../media/image274.emf"/><Relationship Id="rId32" Type="http://schemas.openxmlformats.org/officeDocument/2006/relationships/image" Target="../media/image38.emf"/><Relationship Id="rId74" Type="http://schemas.openxmlformats.org/officeDocument/2006/relationships/image" Target="../media/image80.emf"/><Relationship Id="rId128" Type="http://schemas.openxmlformats.org/officeDocument/2006/relationships/image" Target="../media/image134.emf"/><Relationship Id="rId5" Type="http://schemas.openxmlformats.org/officeDocument/2006/relationships/image" Target="../media/image11.emf"/><Relationship Id="rId181" Type="http://schemas.openxmlformats.org/officeDocument/2006/relationships/image" Target="../media/image187.emf"/><Relationship Id="rId237" Type="http://schemas.openxmlformats.org/officeDocument/2006/relationships/image" Target="../media/image243.emf"/><Relationship Id="rId279" Type="http://schemas.openxmlformats.org/officeDocument/2006/relationships/image" Target="../media/image285.emf"/><Relationship Id="rId43" Type="http://schemas.openxmlformats.org/officeDocument/2006/relationships/image" Target="../media/image49.emf"/><Relationship Id="rId139" Type="http://schemas.openxmlformats.org/officeDocument/2006/relationships/image" Target="../media/image145.emf"/><Relationship Id="rId290" Type="http://schemas.openxmlformats.org/officeDocument/2006/relationships/image" Target="../media/image296.emf"/><Relationship Id="rId85" Type="http://schemas.openxmlformats.org/officeDocument/2006/relationships/image" Target="../media/image91.emf"/><Relationship Id="rId150" Type="http://schemas.openxmlformats.org/officeDocument/2006/relationships/image" Target="../media/image156.emf"/><Relationship Id="rId192" Type="http://schemas.openxmlformats.org/officeDocument/2006/relationships/image" Target="../media/image198.emf"/><Relationship Id="rId206" Type="http://schemas.openxmlformats.org/officeDocument/2006/relationships/image" Target="../media/image212.emf"/><Relationship Id="rId248" Type="http://schemas.openxmlformats.org/officeDocument/2006/relationships/image" Target="../media/image254.emf"/><Relationship Id="rId12" Type="http://schemas.openxmlformats.org/officeDocument/2006/relationships/image" Target="../media/image18.emf"/><Relationship Id="rId108" Type="http://schemas.openxmlformats.org/officeDocument/2006/relationships/image" Target="../media/image114.emf"/><Relationship Id="rId54" Type="http://schemas.openxmlformats.org/officeDocument/2006/relationships/image" Target="../media/image60.emf"/><Relationship Id="rId75" Type="http://schemas.openxmlformats.org/officeDocument/2006/relationships/image" Target="../media/image81.emf"/><Relationship Id="rId96" Type="http://schemas.openxmlformats.org/officeDocument/2006/relationships/image" Target="../media/image102.emf"/><Relationship Id="rId140" Type="http://schemas.openxmlformats.org/officeDocument/2006/relationships/image" Target="../media/image146.emf"/><Relationship Id="rId161" Type="http://schemas.openxmlformats.org/officeDocument/2006/relationships/image" Target="../media/image167.emf"/><Relationship Id="rId182" Type="http://schemas.openxmlformats.org/officeDocument/2006/relationships/image" Target="../media/image188.emf"/><Relationship Id="rId217" Type="http://schemas.openxmlformats.org/officeDocument/2006/relationships/image" Target="../media/image223.emf"/><Relationship Id="rId6" Type="http://schemas.openxmlformats.org/officeDocument/2006/relationships/image" Target="../media/image12.emf"/><Relationship Id="rId238" Type="http://schemas.openxmlformats.org/officeDocument/2006/relationships/image" Target="../media/image244.emf"/><Relationship Id="rId259" Type="http://schemas.openxmlformats.org/officeDocument/2006/relationships/image" Target="../media/image265.emf"/><Relationship Id="rId23" Type="http://schemas.openxmlformats.org/officeDocument/2006/relationships/image" Target="../media/image29.emf"/><Relationship Id="rId119" Type="http://schemas.openxmlformats.org/officeDocument/2006/relationships/image" Target="../media/image125.emf"/><Relationship Id="rId270" Type="http://schemas.openxmlformats.org/officeDocument/2006/relationships/image" Target="../media/image276.emf"/><Relationship Id="rId291" Type="http://schemas.openxmlformats.org/officeDocument/2006/relationships/image" Target="../media/image297.emf"/><Relationship Id="rId44" Type="http://schemas.openxmlformats.org/officeDocument/2006/relationships/image" Target="../media/image50.emf"/><Relationship Id="rId65" Type="http://schemas.openxmlformats.org/officeDocument/2006/relationships/image" Target="../media/image71.emf"/><Relationship Id="rId86" Type="http://schemas.openxmlformats.org/officeDocument/2006/relationships/image" Target="../media/image92.emf"/><Relationship Id="rId130" Type="http://schemas.openxmlformats.org/officeDocument/2006/relationships/image" Target="../media/image136.emf"/><Relationship Id="rId151" Type="http://schemas.openxmlformats.org/officeDocument/2006/relationships/image" Target="../media/image157.emf"/><Relationship Id="rId172" Type="http://schemas.openxmlformats.org/officeDocument/2006/relationships/image" Target="../media/image178.emf"/><Relationship Id="rId193" Type="http://schemas.openxmlformats.org/officeDocument/2006/relationships/image" Target="../media/image199.emf"/><Relationship Id="rId207" Type="http://schemas.openxmlformats.org/officeDocument/2006/relationships/image" Target="../media/image213.emf"/><Relationship Id="rId228" Type="http://schemas.openxmlformats.org/officeDocument/2006/relationships/image" Target="../media/image234.emf"/><Relationship Id="rId249" Type="http://schemas.openxmlformats.org/officeDocument/2006/relationships/image" Target="../media/image255.emf"/><Relationship Id="rId13" Type="http://schemas.openxmlformats.org/officeDocument/2006/relationships/image" Target="../media/image19.emf"/><Relationship Id="rId109" Type="http://schemas.openxmlformats.org/officeDocument/2006/relationships/image" Target="../media/image115.emf"/><Relationship Id="rId260" Type="http://schemas.openxmlformats.org/officeDocument/2006/relationships/image" Target="../media/image266.emf"/><Relationship Id="rId281" Type="http://schemas.openxmlformats.org/officeDocument/2006/relationships/image" Target="../media/image287.emf"/><Relationship Id="rId34" Type="http://schemas.openxmlformats.org/officeDocument/2006/relationships/image" Target="../media/image40.emf"/><Relationship Id="rId55" Type="http://schemas.openxmlformats.org/officeDocument/2006/relationships/image" Target="../media/image61.emf"/><Relationship Id="rId76" Type="http://schemas.openxmlformats.org/officeDocument/2006/relationships/image" Target="../media/image82.emf"/><Relationship Id="rId97" Type="http://schemas.openxmlformats.org/officeDocument/2006/relationships/image" Target="../media/image103.emf"/><Relationship Id="rId120" Type="http://schemas.openxmlformats.org/officeDocument/2006/relationships/image" Target="../media/image126.emf"/><Relationship Id="rId141" Type="http://schemas.openxmlformats.org/officeDocument/2006/relationships/image" Target="../media/image147.emf"/><Relationship Id="rId7" Type="http://schemas.openxmlformats.org/officeDocument/2006/relationships/image" Target="../media/image13.emf"/><Relationship Id="rId162" Type="http://schemas.openxmlformats.org/officeDocument/2006/relationships/image" Target="../media/image168.emf"/><Relationship Id="rId183" Type="http://schemas.openxmlformats.org/officeDocument/2006/relationships/image" Target="../media/image189.emf"/><Relationship Id="rId218" Type="http://schemas.openxmlformats.org/officeDocument/2006/relationships/image" Target="../media/image224.emf"/><Relationship Id="rId239" Type="http://schemas.openxmlformats.org/officeDocument/2006/relationships/image" Target="../media/image245.emf"/><Relationship Id="rId250" Type="http://schemas.openxmlformats.org/officeDocument/2006/relationships/image" Target="../media/image256.emf"/><Relationship Id="rId271" Type="http://schemas.openxmlformats.org/officeDocument/2006/relationships/image" Target="../media/image277.emf"/><Relationship Id="rId292" Type="http://schemas.openxmlformats.org/officeDocument/2006/relationships/image" Target="../media/image298.emf"/><Relationship Id="rId24" Type="http://schemas.openxmlformats.org/officeDocument/2006/relationships/image" Target="../media/image30.emf"/><Relationship Id="rId45" Type="http://schemas.openxmlformats.org/officeDocument/2006/relationships/image" Target="../media/image51.emf"/><Relationship Id="rId66" Type="http://schemas.openxmlformats.org/officeDocument/2006/relationships/image" Target="../media/image72.emf"/><Relationship Id="rId87" Type="http://schemas.openxmlformats.org/officeDocument/2006/relationships/image" Target="../media/image93.emf"/><Relationship Id="rId110" Type="http://schemas.openxmlformats.org/officeDocument/2006/relationships/image" Target="../media/image116.emf"/><Relationship Id="rId131" Type="http://schemas.openxmlformats.org/officeDocument/2006/relationships/image" Target="../media/image137.emf"/><Relationship Id="rId152" Type="http://schemas.openxmlformats.org/officeDocument/2006/relationships/image" Target="../media/image158.emf"/><Relationship Id="rId173" Type="http://schemas.openxmlformats.org/officeDocument/2006/relationships/image" Target="../media/image179.emf"/><Relationship Id="rId194" Type="http://schemas.openxmlformats.org/officeDocument/2006/relationships/image" Target="../media/image200.emf"/><Relationship Id="rId208" Type="http://schemas.openxmlformats.org/officeDocument/2006/relationships/image" Target="../media/image214.emf"/><Relationship Id="rId229" Type="http://schemas.openxmlformats.org/officeDocument/2006/relationships/image" Target="../media/image235.emf"/><Relationship Id="rId240" Type="http://schemas.openxmlformats.org/officeDocument/2006/relationships/image" Target="../media/image246.emf"/><Relationship Id="rId261" Type="http://schemas.openxmlformats.org/officeDocument/2006/relationships/image" Target="../media/image267.emf"/><Relationship Id="rId14" Type="http://schemas.openxmlformats.org/officeDocument/2006/relationships/image" Target="../media/image20.emf"/><Relationship Id="rId35" Type="http://schemas.openxmlformats.org/officeDocument/2006/relationships/image" Target="../media/image41.emf"/><Relationship Id="rId56" Type="http://schemas.openxmlformats.org/officeDocument/2006/relationships/image" Target="../media/image62.emf"/><Relationship Id="rId77" Type="http://schemas.openxmlformats.org/officeDocument/2006/relationships/image" Target="../media/image83.emf"/><Relationship Id="rId100" Type="http://schemas.openxmlformats.org/officeDocument/2006/relationships/image" Target="../media/image106.emf"/><Relationship Id="rId282" Type="http://schemas.openxmlformats.org/officeDocument/2006/relationships/image" Target="../media/image288.emf"/><Relationship Id="rId8" Type="http://schemas.openxmlformats.org/officeDocument/2006/relationships/image" Target="../media/image14.emf"/><Relationship Id="rId98" Type="http://schemas.openxmlformats.org/officeDocument/2006/relationships/image" Target="../media/image104.emf"/><Relationship Id="rId121" Type="http://schemas.openxmlformats.org/officeDocument/2006/relationships/image" Target="../media/image127.emf"/><Relationship Id="rId142" Type="http://schemas.openxmlformats.org/officeDocument/2006/relationships/image" Target="../media/image148.emf"/><Relationship Id="rId163" Type="http://schemas.openxmlformats.org/officeDocument/2006/relationships/image" Target="../media/image169.emf"/><Relationship Id="rId184" Type="http://schemas.openxmlformats.org/officeDocument/2006/relationships/image" Target="../media/image190.emf"/><Relationship Id="rId219" Type="http://schemas.openxmlformats.org/officeDocument/2006/relationships/image" Target="../media/image225.emf"/><Relationship Id="rId230" Type="http://schemas.openxmlformats.org/officeDocument/2006/relationships/image" Target="../media/image236.emf"/><Relationship Id="rId251" Type="http://schemas.openxmlformats.org/officeDocument/2006/relationships/image" Target="../media/image257.emf"/><Relationship Id="rId25" Type="http://schemas.openxmlformats.org/officeDocument/2006/relationships/image" Target="../media/image31.emf"/><Relationship Id="rId46" Type="http://schemas.openxmlformats.org/officeDocument/2006/relationships/image" Target="../media/image52.emf"/><Relationship Id="rId67" Type="http://schemas.openxmlformats.org/officeDocument/2006/relationships/image" Target="../media/image73.emf"/><Relationship Id="rId272" Type="http://schemas.openxmlformats.org/officeDocument/2006/relationships/image" Target="../media/image278.emf"/><Relationship Id="rId293" Type="http://schemas.openxmlformats.org/officeDocument/2006/relationships/image" Target="../media/image299.emf"/><Relationship Id="rId88" Type="http://schemas.openxmlformats.org/officeDocument/2006/relationships/image" Target="../media/image94.emf"/><Relationship Id="rId111" Type="http://schemas.openxmlformats.org/officeDocument/2006/relationships/image" Target="../media/image117.emf"/><Relationship Id="rId132" Type="http://schemas.openxmlformats.org/officeDocument/2006/relationships/image" Target="../media/image138.emf"/><Relationship Id="rId153" Type="http://schemas.openxmlformats.org/officeDocument/2006/relationships/image" Target="../media/image159.emf"/><Relationship Id="rId174" Type="http://schemas.openxmlformats.org/officeDocument/2006/relationships/image" Target="../media/image180.emf"/><Relationship Id="rId195" Type="http://schemas.openxmlformats.org/officeDocument/2006/relationships/image" Target="../media/image201.emf"/><Relationship Id="rId209" Type="http://schemas.openxmlformats.org/officeDocument/2006/relationships/image" Target="../media/image215.emf"/><Relationship Id="rId220" Type="http://schemas.openxmlformats.org/officeDocument/2006/relationships/image" Target="../media/image226.emf"/><Relationship Id="rId241" Type="http://schemas.openxmlformats.org/officeDocument/2006/relationships/image" Target="../media/image247.emf"/><Relationship Id="rId15" Type="http://schemas.openxmlformats.org/officeDocument/2006/relationships/image" Target="../media/image21.emf"/><Relationship Id="rId36" Type="http://schemas.openxmlformats.org/officeDocument/2006/relationships/image" Target="../media/image42.emf"/><Relationship Id="rId57" Type="http://schemas.openxmlformats.org/officeDocument/2006/relationships/image" Target="../media/image63.emf"/><Relationship Id="rId262" Type="http://schemas.openxmlformats.org/officeDocument/2006/relationships/image" Target="../media/image268.emf"/><Relationship Id="rId283" Type="http://schemas.openxmlformats.org/officeDocument/2006/relationships/image" Target="../media/image289.emf"/><Relationship Id="rId78" Type="http://schemas.openxmlformats.org/officeDocument/2006/relationships/image" Target="../media/image84.emf"/><Relationship Id="rId99" Type="http://schemas.openxmlformats.org/officeDocument/2006/relationships/image" Target="../media/image105.emf"/><Relationship Id="rId101" Type="http://schemas.openxmlformats.org/officeDocument/2006/relationships/image" Target="../media/image107.emf"/><Relationship Id="rId122" Type="http://schemas.openxmlformats.org/officeDocument/2006/relationships/image" Target="../media/image128.emf"/><Relationship Id="rId143" Type="http://schemas.openxmlformats.org/officeDocument/2006/relationships/image" Target="../media/image149.emf"/><Relationship Id="rId164" Type="http://schemas.openxmlformats.org/officeDocument/2006/relationships/image" Target="../media/image170.emf"/><Relationship Id="rId185" Type="http://schemas.openxmlformats.org/officeDocument/2006/relationships/image" Target="../media/image191.emf"/><Relationship Id="rId9" Type="http://schemas.openxmlformats.org/officeDocument/2006/relationships/image" Target="../media/image15.emf"/><Relationship Id="rId210" Type="http://schemas.openxmlformats.org/officeDocument/2006/relationships/image" Target="../media/image216.emf"/><Relationship Id="rId26" Type="http://schemas.openxmlformats.org/officeDocument/2006/relationships/image" Target="../media/image32.emf"/><Relationship Id="rId231" Type="http://schemas.openxmlformats.org/officeDocument/2006/relationships/image" Target="../media/image237.emf"/><Relationship Id="rId252" Type="http://schemas.openxmlformats.org/officeDocument/2006/relationships/image" Target="../media/image258.emf"/><Relationship Id="rId273" Type="http://schemas.openxmlformats.org/officeDocument/2006/relationships/image" Target="../media/image279.emf"/><Relationship Id="rId294" Type="http://schemas.openxmlformats.org/officeDocument/2006/relationships/image" Target="../media/image300.emf"/><Relationship Id="rId47" Type="http://schemas.openxmlformats.org/officeDocument/2006/relationships/image" Target="../media/image53.emf"/><Relationship Id="rId68" Type="http://schemas.openxmlformats.org/officeDocument/2006/relationships/image" Target="../media/image74.emf"/><Relationship Id="rId89" Type="http://schemas.openxmlformats.org/officeDocument/2006/relationships/image" Target="../media/image95.emf"/><Relationship Id="rId112" Type="http://schemas.openxmlformats.org/officeDocument/2006/relationships/image" Target="../media/image118.emf"/><Relationship Id="rId133" Type="http://schemas.openxmlformats.org/officeDocument/2006/relationships/image" Target="../media/image139.emf"/><Relationship Id="rId154" Type="http://schemas.openxmlformats.org/officeDocument/2006/relationships/image" Target="../media/image160.emf"/><Relationship Id="rId175" Type="http://schemas.openxmlformats.org/officeDocument/2006/relationships/image" Target="../media/image181.emf"/><Relationship Id="rId196" Type="http://schemas.openxmlformats.org/officeDocument/2006/relationships/image" Target="../media/image202.emf"/><Relationship Id="rId200" Type="http://schemas.openxmlformats.org/officeDocument/2006/relationships/image" Target="../media/image206.emf"/><Relationship Id="rId16" Type="http://schemas.openxmlformats.org/officeDocument/2006/relationships/image" Target="../media/image22.emf"/><Relationship Id="rId221" Type="http://schemas.openxmlformats.org/officeDocument/2006/relationships/image" Target="../media/image227.emf"/><Relationship Id="rId242" Type="http://schemas.openxmlformats.org/officeDocument/2006/relationships/image" Target="../media/image248.emf"/><Relationship Id="rId263" Type="http://schemas.openxmlformats.org/officeDocument/2006/relationships/image" Target="../media/image269.emf"/><Relationship Id="rId284" Type="http://schemas.openxmlformats.org/officeDocument/2006/relationships/image" Target="../media/image290.emf"/><Relationship Id="rId37" Type="http://schemas.openxmlformats.org/officeDocument/2006/relationships/image" Target="../media/image43.emf"/><Relationship Id="rId58" Type="http://schemas.openxmlformats.org/officeDocument/2006/relationships/image" Target="../media/image64.emf"/><Relationship Id="rId79" Type="http://schemas.openxmlformats.org/officeDocument/2006/relationships/image" Target="../media/image85.emf"/><Relationship Id="rId102" Type="http://schemas.openxmlformats.org/officeDocument/2006/relationships/image" Target="../media/image108.emf"/><Relationship Id="rId123" Type="http://schemas.openxmlformats.org/officeDocument/2006/relationships/image" Target="../media/image129.emf"/><Relationship Id="rId144" Type="http://schemas.openxmlformats.org/officeDocument/2006/relationships/image" Target="../media/image150.emf"/><Relationship Id="rId90" Type="http://schemas.openxmlformats.org/officeDocument/2006/relationships/image" Target="../media/image96.emf"/><Relationship Id="rId165" Type="http://schemas.openxmlformats.org/officeDocument/2006/relationships/image" Target="../media/image171.emf"/><Relationship Id="rId186" Type="http://schemas.openxmlformats.org/officeDocument/2006/relationships/image" Target="../media/image192.emf"/><Relationship Id="rId211" Type="http://schemas.openxmlformats.org/officeDocument/2006/relationships/image" Target="../media/image217.emf"/><Relationship Id="rId232" Type="http://schemas.openxmlformats.org/officeDocument/2006/relationships/image" Target="../media/image238.emf"/><Relationship Id="rId253" Type="http://schemas.openxmlformats.org/officeDocument/2006/relationships/image" Target="../media/image259.emf"/><Relationship Id="rId274" Type="http://schemas.openxmlformats.org/officeDocument/2006/relationships/image" Target="../media/image280.emf"/><Relationship Id="rId295" Type="http://schemas.openxmlformats.org/officeDocument/2006/relationships/image" Target="../media/image301.emf"/><Relationship Id="rId27" Type="http://schemas.openxmlformats.org/officeDocument/2006/relationships/image" Target="../media/image33.emf"/><Relationship Id="rId48" Type="http://schemas.openxmlformats.org/officeDocument/2006/relationships/image" Target="../media/image54.emf"/><Relationship Id="rId69" Type="http://schemas.openxmlformats.org/officeDocument/2006/relationships/image" Target="../media/image75.emf"/><Relationship Id="rId113" Type="http://schemas.openxmlformats.org/officeDocument/2006/relationships/image" Target="../media/image119.emf"/><Relationship Id="rId134" Type="http://schemas.openxmlformats.org/officeDocument/2006/relationships/image" Target="../media/image140.emf"/><Relationship Id="rId80" Type="http://schemas.openxmlformats.org/officeDocument/2006/relationships/image" Target="../media/image86.emf"/><Relationship Id="rId155" Type="http://schemas.openxmlformats.org/officeDocument/2006/relationships/image" Target="../media/image161.emf"/><Relationship Id="rId176" Type="http://schemas.openxmlformats.org/officeDocument/2006/relationships/image" Target="../media/image182.emf"/><Relationship Id="rId197" Type="http://schemas.openxmlformats.org/officeDocument/2006/relationships/image" Target="../media/image203.emf"/><Relationship Id="rId201" Type="http://schemas.openxmlformats.org/officeDocument/2006/relationships/image" Target="../media/image207.emf"/><Relationship Id="rId222" Type="http://schemas.openxmlformats.org/officeDocument/2006/relationships/image" Target="../media/image228.emf"/><Relationship Id="rId243" Type="http://schemas.openxmlformats.org/officeDocument/2006/relationships/image" Target="../media/image249.emf"/><Relationship Id="rId264" Type="http://schemas.openxmlformats.org/officeDocument/2006/relationships/image" Target="../media/image270.emf"/><Relationship Id="rId285" Type="http://schemas.openxmlformats.org/officeDocument/2006/relationships/image" Target="../media/image291.emf"/><Relationship Id="rId17" Type="http://schemas.openxmlformats.org/officeDocument/2006/relationships/image" Target="../media/image23.emf"/><Relationship Id="rId38" Type="http://schemas.openxmlformats.org/officeDocument/2006/relationships/image" Target="../media/image44.emf"/><Relationship Id="rId59" Type="http://schemas.openxmlformats.org/officeDocument/2006/relationships/image" Target="../media/image65.emf"/><Relationship Id="rId103" Type="http://schemas.openxmlformats.org/officeDocument/2006/relationships/image" Target="../media/image109.emf"/><Relationship Id="rId124" Type="http://schemas.openxmlformats.org/officeDocument/2006/relationships/image" Target="../media/image130.emf"/><Relationship Id="rId70" Type="http://schemas.openxmlformats.org/officeDocument/2006/relationships/image" Target="../media/image76.emf"/><Relationship Id="rId91" Type="http://schemas.openxmlformats.org/officeDocument/2006/relationships/image" Target="../media/image97.emf"/><Relationship Id="rId145" Type="http://schemas.openxmlformats.org/officeDocument/2006/relationships/image" Target="../media/image151.emf"/><Relationship Id="rId166" Type="http://schemas.openxmlformats.org/officeDocument/2006/relationships/image" Target="../media/image172.emf"/><Relationship Id="rId187" Type="http://schemas.openxmlformats.org/officeDocument/2006/relationships/image" Target="../media/image193.emf"/><Relationship Id="rId1" Type="http://schemas.openxmlformats.org/officeDocument/2006/relationships/image" Target="../media/image7.emf"/><Relationship Id="rId212" Type="http://schemas.openxmlformats.org/officeDocument/2006/relationships/image" Target="../media/image218.emf"/><Relationship Id="rId233" Type="http://schemas.openxmlformats.org/officeDocument/2006/relationships/image" Target="../media/image239.emf"/><Relationship Id="rId254" Type="http://schemas.openxmlformats.org/officeDocument/2006/relationships/image" Target="../media/image260.emf"/><Relationship Id="rId28" Type="http://schemas.openxmlformats.org/officeDocument/2006/relationships/image" Target="../media/image34.emf"/><Relationship Id="rId49" Type="http://schemas.openxmlformats.org/officeDocument/2006/relationships/image" Target="../media/image55.emf"/><Relationship Id="rId114" Type="http://schemas.openxmlformats.org/officeDocument/2006/relationships/image" Target="../media/image120.emf"/><Relationship Id="rId275" Type="http://schemas.openxmlformats.org/officeDocument/2006/relationships/image" Target="../media/image281.emf"/><Relationship Id="rId296" Type="http://schemas.openxmlformats.org/officeDocument/2006/relationships/image" Target="../media/image302.emf"/><Relationship Id="rId300" Type="http://schemas.openxmlformats.org/officeDocument/2006/relationships/image" Target="../media/image306.emf"/><Relationship Id="rId60" Type="http://schemas.openxmlformats.org/officeDocument/2006/relationships/image" Target="../media/image66.emf"/><Relationship Id="rId81" Type="http://schemas.openxmlformats.org/officeDocument/2006/relationships/image" Target="../media/image87.emf"/><Relationship Id="rId135" Type="http://schemas.openxmlformats.org/officeDocument/2006/relationships/image" Target="../media/image141.emf"/><Relationship Id="rId156" Type="http://schemas.openxmlformats.org/officeDocument/2006/relationships/image" Target="../media/image162.emf"/><Relationship Id="rId177" Type="http://schemas.openxmlformats.org/officeDocument/2006/relationships/image" Target="../media/image183.emf"/><Relationship Id="rId198" Type="http://schemas.openxmlformats.org/officeDocument/2006/relationships/image" Target="../media/image204.emf"/><Relationship Id="rId202" Type="http://schemas.openxmlformats.org/officeDocument/2006/relationships/image" Target="../media/image208.emf"/><Relationship Id="rId223" Type="http://schemas.openxmlformats.org/officeDocument/2006/relationships/image" Target="../media/image229.emf"/><Relationship Id="rId244" Type="http://schemas.openxmlformats.org/officeDocument/2006/relationships/image" Target="../media/image250.emf"/><Relationship Id="rId18" Type="http://schemas.openxmlformats.org/officeDocument/2006/relationships/image" Target="../media/image24.emf"/><Relationship Id="rId39" Type="http://schemas.openxmlformats.org/officeDocument/2006/relationships/image" Target="../media/image45.emf"/><Relationship Id="rId265" Type="http://schemas.openxmlformats.org/officeDocument/2006/relationships/image" Target="../media/image271.emf"/><Relationship Id="rId286" Type="http://schemas.openxmlformats.org/officeDocument/2006/relationships/image" Target="../media/image292.emf"/><Relationship Id="rId50" Type="http://schemas.openxmlformats.org/officeDocument/2006/relationships/image" Target="../media/image56.emf"/><Relationship Id="rId104" Type="http://schemas.openxmlformats.org/officeDocument/2006/relationships/image" Target="../media/image110.emf"/><Relationship Id="rId125" Type="http://schemas.openxmlformats.org/officeDocument/2006/relationships/image" Target="../media/image131.emf"/><Relationship Id="rId146" Type="http://schemas.openxmlformats.org/officeDocument/2006/relationships/image" Target="../media/image152.emf"/><Relationship Id="rId167" Type="http://schemas.openxmlformats.org/officeDocument/2006/relationships/image" Target="../media/image173.emf"/><Relationship Id="rId188" Type="http://schemas.openxmlformats.org/officeDocument/2006/relationships/image" Target="../media/image194.emf"/><Relationship Id="rId71" Type="http://schemas.openxmlformats.org/officeDocument/2006/relationships/image" Target="../media/image77.emf"/><Relationship Id="rId92" Type="http://schemas.openxmlformats.org/officeDocument/2006/relationships/image" Target="../media/image98.emf"/><Relationship Id="rId213" Type="http://schemas.openxmlformats.org/officeDocument/2006/relationships/image" Target="../media/image219.emf"/><Relationship Id="rId234" Type="http://schemas.openxmlformats.org/officeDocument/2006/relationships/image" Target="../media/image240.emf"/><Relationship Id="rId2" Type="http://schemas.openxmlformats.org/officeDocument/2006/relationships/image" Target="../media/image8.emf"/><Relationship Id="rId29" Type="http://schemas.openxmlformats.org/officeDocument/2006/relationships/image" Target="../media/image35.emf"/><Relationship Id="rId255" Type="http://schemas.openxmlformats.org/officeDocument/2006/relationships/image" Target="../media/image261.emf"/><Relationship Id="rId276" Type="http://schemas.openxmlformats.org/officeDocument/2006/relationships/image" Target="../media/image282.emf"/><Relationship Id="rId297" Type="http://schemas.openxmlformats.org/officeDocument/2006/relationships/image" Target="../media/image303.emf"/><Relationship Id="rId40" Type="http://schemas.openxmlformats.org/officeDocument/2006/relationships/image" Target="../media/image46.emf"/><Relationship Id="rId115" Type="http://schemas.openxmlformats.org/officeDocument/2006/relationships/image" Target="../media/image121.emf"/><Relationship Id="rId136" Type="http://schemas.openxmlformats.org/officeDocument/2006/relationships/image" Target="../media/image142.emf"/><Relationship Id="rId157" Type="http://schemas.openxmlformats.org/officeDocument/2006/relationships/image" Target="../media/image163.emf"/><Relationship Id="rId178" Type="http://schemas.openxmlformats.org/officeDocument/2006/relationships/image" Target="../media/image184.emf"/><Relationship Id="rId61" Type="http://schemas.openxmlformats.org/officeDocument/2006/relationships/image" Target="../media/image67.emf"/><Relationship Id="rId82" Type="http://schemas.openxmlformats.org/officeDocument/2006/relationships/image" Target="../media/image88.emf"/><Relationship Id="rId199" Type="http://schemas.openxmlformats.org/officeDocument/2006/relationships/image" Target="../media/image205.emf"/><Relationship Id="rId203" Type="http://schemas.openxmlformats.org/officeDocument/2006/relationships/image" Target="../media/image209.emf"/><Relationship Id="rId19" Type="http://schemas.openxmlformats.org/officeDocument/2006/relationships/image" Target="../media/image25.emf"/><Relationship Id="rId224" Type="http://schemas.openxmlformats.org/officeDocument/2006/relationships/image" Target="../media/image230.emf"/><Relationship Id="rId245" Type="http://schemas.openxmlformats.org/officeDocument/2006/relationships/image" Target="../media/image251.emf"/><Relationship Id="rId266" Type="http://schemas.openxmlformats.org/officeDocument/2006/relationships/image" Target="../media/image272.emf"/><Relationship Id="rId287" Type="http://schemas.openxmlformats.org/officeDocument/2006/relationships/image" Target="../media/image293.emf"/><Relationship Id="rId30" Type="http://schemas.openxmlformats.org/officeDocument/2006/relationships/image" Target="../media/image36.emf"/><Relationship Id="rId105" Type="http://schemas.openxmlformats.org/officeDocument/2006/relationships/image" Target="../media/image111.emf"/><Relationship Id="rId126" Type="http://schemas.openxmlformats.org/officeDocument/2006/relationships/image" Target="../media/image132.emf"/><Relationship Id="rId147" Type="http://schemas.openxmlformats.org/officeDocument/2006/relationships/image" Target="../media/image153.emf"/><Relationship Id="rId168" Type="http://schemas.openxmlformats.org/officeDocument/2006/relationships/image" Target="../media/image174.emf"/><Relationship Id="rId51" Type="http://schemas.openxmlformats.org/officeDocument/2006/relationships/image" Target="../media/image57.emf"/><Relationship Id="rId72" Type="http://schemas.openxmlformats.org/officeDocument/2006/relationships/image" Target="../media/image78.emf"/><Relationship Id="rId93" Type="http://schemas.openxmlformats.org/officeDocument/2006/relationships/image" Target="../media/image99.emf"/><Relationship Id="rId189" Type="http://schemas.openxmlformats.org/officeDocument/2006/relationships/image" Target="../media/image195.emf"/><Relationship Id="rId3" Type="http://schemas.openxmlformats.org/officeDocument/2006/relationships/image" Target="../media/image9.emf"/><Relationship Id="rId214" Type="http://schemas.openxmlformats.org/officeDocument/2006/relationships/image" Target="../media/image220.emf"/><Relationship Id="rId235" Type="http://schemas.openxmlformats.org/officeDocument/2006/relationships/image" Target="../media/image241.emf"/><Relationship Id="rId256" Type="http://schemas.openxmlformats.org/officeDocument/2006/relationships/image" Target="../media/image262.emf"/><Relationship Id="rId277" Type="http://schemas.openxmlformats.org/officeDocument/2006/relationships/image" Target="../media/image283.emf"/><Relationship Id="rId298" Type="http://schemas.openxmlformats.org/officeDocument/2006/relationships/image" Target="../media/image304.emf"/><Relationship Id="rId116" Type="http://schemas.openxmlformats.org/officeDocument/2006/relationships/image" Target="../media/image122.emf"/><Relationship Id="rId137" Type="http://schemas.openxmlformats.org/officeDocument/2006/relationships/image" Target="../media/image143.emf"/><Relationship Id="rId158" Type="http://schemas.openxmlformats.org/officeDocument/2006/relationships/image" Target="../media/image164.emf"/><Relationship Id="rId20" Type="http://schemas.openxmlformats.org/officeDocument/2006/relationships/image" Target="../media/image26.emf"/><Relationship Id="rId41" Type="http://schemas.openxmlformats.org/officeDocument/2006/relationships/image" Target="../media/image47.emf"/><Relationship Id="rId62" Type="http://schemas.openxmlformats.org/officeDocument/2006/relationships/image" Target="../media/image68.emf"/><Relationship Id="rId83" Type="http://schemas.openxmlformats.org/officeDocument/2006/relationships/image" Target="../media/image89.emf"/><Relationship Id="rId179" Type="http://schemas.openxmlformats.org/officeDocument/2006/relationships/image" Target="../media/image185.emf"/><Relationship Id="rId190" Type="http://schemas.openxmlformats.org/officeDocument/2006/relationships/image" Target="../media/image196.emf"/><Relationship Id="rId204" Type="http://schemas.openxmlformats.org/officeDocument/2006/relationships/image" Target="../media/image210.emf"/><Relationship Id="rId225" Type="http://schemas.openxmlformats.org/officeDocument/2006/relationships/image" Target="../media/image231.emf"/><Relationship Id="rId246" Type="http://schemas.openxmlformats.org/officeDocument/2006/relationships/image" Target="../media/image252.emf"/><Relationship Id="rId267" Type="http://schemas.openxmlformats.org/officeDocument/2006/relationships/image" Target="../media/image273.emf"/><Relationship Id="rId288" Type="http://schemas.openxmlformats.org/officeDocument/2006/relationships/image" Target="../media/image294.emf"/><Relationship Id="rId106" Type="http://schemas.openxmlformats.org/officeDocument/2006/relationships/image" Target="../media/image112.emf"/><Relationship Id="rId127" Type="http://schemas.openxmlformats.org/officeDocument/2006/relationships/image" Target="../media/image133.emf"/><Relationship Id="rId10" Type="http://schemas.openxmlformats.org/officeDocument/2006/relationships/image" Target="../media/image16.emf"/><Relationship Id="rId31" Type="http://schemas.openxmlformats.org/officeDocument/2006/relationships/image" Target="../media/image37.emf"/><Relationship Id="rId52" Type="http://schemas.openxmlformats.org/officeDocument/2006/relationships/image" Target="../media/image58.emf"/><Relationship Id="rId73" Type="http://schemas.openxmlformats.org/officeDocument/2006/relationships/image" Target="../media/image79.emf"/><Relationship Id="rId94" Type="http://schemas.openxmlformats.org/officeDocument/2006/relationships/image" Target="../media/image100.emf"/><Relationship Id="rId148" Type="http://schemas.openxmlformats.org/officeDocument/2006/relationships/image" Target="../media/image154.emf"/><Relationship Id="rId169" Type="http://schemas.openxmlformats.org/officeDocument/2006/relationships/image" Target="../media/image175.emf"/><Relationship Id="rId4" Type="http://schemas.openxmlformats.org/officeDocument/2006/relationships/image" Target="../media/image10.emf"/><Relationship Id="rId180" Type="http://schemas.openxmlformats.org/officeDocument/2006/relationships/image" Target="../media/image186.emf"/><Relationship Id="rId215" Type="http://schemas.openxmlformats.org/officeDocument/2006/relationships/image" Target="../media/image221.emf"/><Relationship Id="rId236" Type="http://schemas.openxmlformats.org/officeDocument/2006/relationships/image" Target="../media/image242.emf"/><Relationship Id="rId257" Type="http://schemas.openxmlformats.org/officeDocument/2006/relationships/image" Target="../media/image263.emf"/><Relationship Id="rId278" Type="http://schemas.openxmlformats.org/officeDocument/2006/relationships/image" Target="../media/image284.emf"/><Relationship Id="rId42" Type="http://schemas.openxmlformats.org/officeDocument/2006/relationships/image" Target="../media/image48.emf"/><Relationship Id="rId84" Type="http://schemas.openxmlformats.org/officeDocument/2006/relationships/image" Target="../media/image90.emf"/><Relationship Id="rId138" Type="http://schemas.openxmlformats.org/officeDocument/2006/relationships/image" Target="../media/image144.emf"/><Relationship Id="rId191" Type="http://schemas.openxmlformats.org/officeDocument/2006/relationships/image" Target="../media/image197.emf"/><Relationship Id="rId205" Type="http://schemas.openxmlformats.org/officeDocument/2006/relationships/image" Target="../media/image211.emf"/><Relationship Id="rId247" Type="http://schemas.openxmlformats.org/officeDocument/2006/relationships/image" Target="../media/image253.emf"/><Relationship Id="rId107" Type="http://schemas.openxmlformats.org/officeDocument/2006/relationships/image" Target="../media/image113.emf"/><Relationship Id="rId289" Type="http://schemas.openxmlformats.org/officeDocument/2006/relationships/image" Target="../media/image295.emf"/><Relationship Id="rId11" Type="http://schemas.openxmlformats.org/officeDocument/2006/relationships/image" Target="../media/image17.emf"/><Relationship Id="rId53" Type="http://schemas.openxmlformats.org/officeDocument/2006/relationships/image" Target="../media/image59.emf"/><Relationship Id="rId149" Type="http://schemas.openxmlformats.org/officeDocument/2006/relationships/image" Target="../media/image155.emf"/><Relationship Id="rId95" Type="http://schemas.openxmlformats.org/officeDocument/2006/relationships/image" Target="../media/image101.emf"/><Relationship Id="rId160" Type="http://schemas.openxmlformats.org/officeDocument/2006/relationships/image" Target="../media/image166.emf"/><Relationship Id="rId216" Type="http://schemas.openxmlformats.org/officeDocument/2006/relationships/image" Target="../media/image222.emf"/><Relationship Id="rId258" Type="http://schemas.openxmlformats.org/officeDocument/2006/relationships/image" Target="../media/image264.emf"/><Relationship Id="rId22" Type="http://schemas.openxmlformats.org/officeDocument/2006/relationships/image" Target="../media/image28.emf"/><Relationship Id="rId64" Type="http://schemas.openxmlformats.org/officeDocument/2006/relationships/image" Target="../media/image70.emf"/><Relationship Id="rId118" Type="http://schemas.openxmlformats.org/officeDocument/2006/relationships/image" Target="../media/image124.emf"/><Relationship Id="rId171" Type="http://schemas.openxmlformats.org/officeDocument/2006/relationships/image" Target="../media/image177.emf"/><Relationship Id="rId227" Type="http://schemas.openxmlformats.org/officeDocument/2006/relationships/image" Target="../media/image233.emf"/><Relationship Id="rId269" Type="http://schemas.openxmlformats.org/officeDocument/2006/relationships/image" Target="../media/image275.emf"/><Relationship Id="rId33" Type="http://schemas.openxmlformats.org/officeDocument/2006/relationships/image" Target="../media/image39.emf"/><Relationship Id="rId129" Type="http://schemas.openxmlformats.org/officeDocument/2006/relationships/image" Target="../media/image135.emf"/><Relationship Id="rId280" Type="http://schemas.openxmlformats.org/officeDocument/2006/relationships/image" Target="../media/image28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0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10</xdr:row>
          <xdr:rowOff>9525</xdr:rowOff>
        </xdr:from>
        <xdr:to>
          <xdr:col>5</xdr:col>
          <xdr:colOff>209550</xdr:colOff>
          <xdr:row>15</xdr:row>
          <xdr:rowOff>142875</xdr:rowOff>
        </xdr:to>
        <xdr:sp macro="" textlink="">
          <xdr:nvSpPr>
            <xdr:cNvPr id="3078" name="CommandButton1"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5</xdr:col>
          <xdr:colOff>228600</xdr:colOff>
          <xdr:row>21</xdr:row>
          <xdr:rowOff>142875</xdr:rowOff>
        </xdr:to>
        <xdr:sp macro="" textlink="">
          <xdr:nvSpPr>
            <xdr:cNvPr id="3079" name="CommandButton2"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5</xdr:col>
          <xdr:colOff>228600</xdr:colOff>
          <xdr:row>27</xdr:row>
          <xdr:rowOff>142875</xdr:rowOff>
        </xdr:to>
        <xdr:sp macro="" textlink="">
          <xdr:nvSpPr>
            <xdr:cNvPr id="3080" name="CommandButton3"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5</xdr:col>
          <xdr:colOff>228600</xdr:colOff>
          <xdr:row>33</xdr:row>
          <xdr:rowOff>142875</xdr:rowOff>
        </xdr:to>
        <xdr:sp macro="" textlink="">
          <xdr:nvSpPr>
            <xdr:cNvPr id="3081" name="CommandButton4"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5</xdr:col>
          <xdr:colOff>209550</xdr:colOff>
          <xdr:row>39</xdr:row>
          <xdr:rowOff>142875</xdr:rowOff>
        </xdr:to>
        <xdr:sp macro="" textlink="">
          <xdr:nvSpPr>
            <xdr:cNvPr id="3082" name="CommandButton5"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76200</xdr:rowOff>
        </xdr:from>
        <xdr:to>
          <xdr:col>11</xdr:col>
          <xdr:colOff>523875</xdr:colOff>
          <xdr:row>7</xdr:row>
          <xdr:rowOff>104775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238125</xdr:colOff>
          <xdr:row>72</xdr:row>
          <xdr:rowOff>85725</xdr:rowOff>
        </xdr:from>
        <xdr:to>
          <xdr:col>10</xdr:col>
          <xdr:colOff>685800</xdr:colOff>
          <xdr:row>74</xdr:row>
          <xdr:rowOff>28575</xdr:rowOff>
        </xdr:to>
        <xdr:sp macro="" textlink="">
          <xdr:nvSpPr>
            <xdr:cNvPr id="1030" name="ComboBox1"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74</xdr:row>
          <xdr:rowOff>104775</xdr:rowOff>
        </xdr:from>
        <xdr:to>
          <xdr:col>10</xdr:col>
          <xdr:colOff>685800</xdr:colOff>
          <xdr:row>75</xdr:row>
          <xdr:rowOff>76200</xdr:rowOff>
        </xdr:to>
        <xdr:sp macro="" textlink="">
          <xdr:nvSpPr>
            <xdr:cNvPr id="1031" name="ComboBox2"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74</xdr:row>
          <xdr:rowOff>142875</xdr:rowOff>
        </xdr:from>
        <xdr:to>
          <xdr:col>10</xdr:col>
          <xdr:colOff>685800</xdr:colOff>
          <xdr:row>76</xdr:row>
          <xdr:rowOff>19050</xdr:rowOff>
        </xdr:to>
        <xdr:sp macro="" textlink="">
          <xdr:nvSpPr>
            <xdr:cNvPr id="1033" name="ComboBox4"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75</xdr:row>
          <xdr:rowOff>0</xdr:rowOff>
        </xdr:from>
        <xdr:to>
          <xdr:col>10</xdr:col>
          <xdr:colOff>685800</xdr:colOff>
          <xdr:row>76</xdr:row>
          <xdr:rowOff>57150</xdr:rowOff>
        </xdr:to>
        <xdr:sp macro="" textlink="">
          <xdr:nvSpPr>
            <xdr:cNvPr id="1049" name="ComboBox3" hidden="1">
              <a:extLst>
                <a:ext uri="{63B3BB69-23CF-44E3-9099-C40C66FF867C}">
                  <a14:compatExt spid="_x0000_s1049"/>
                </a:ext>
                <a:ext uri="{FF2B5EF4-FFF2-40B4-BE49-F238E27FC236}">
                  <a16:creationId xmlns:a16="http://schemas.microsoft.com/office/drawing/2014/main" id="{00000000-0008-0000-04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75</xdr:row>
          <xdr:rowOff>152400</xdr:rowOff>
        </xdr:from>
        <xdr:to>
          <xdr:col>10</xdr:col>
          <xdr:colOff>685800</xdr:colOff>
          <xdr:row>77</xdr:row>
          <xdr:rowOff>19050</xdr:rowOff>
        </xdr:to>
        <xdr:sp macro="" textlink="">
          <xdr:nvSpPr>
            <xdr:cNvPr id="1050" name="ComboBox5"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76</xdr:row>
          <xdr:rowOff>152400</xdr:rowOff>
        </xdr:from>
        <xdr:to>
          <xdr:col>10</xdr:col>
          <xdr:colOff>685800</xdr:colOff>
          <xdr:row>78</xdr:row>
          <xdr:rowOff>28575</xdr:rowOff>
        </xdr:to>
        <xdr:sp macro="" textlink="">
          <xdr:nvSpPr>
            <xdr:cNvPr id="1051" name="ComboBox6" hidden="1">
              <a:extLst>
                <a:ext uri="{63B3BB69-23CF-44E3-9099-C40C66FF867C}">
                  <a14:compatExt spid="_x0000_s1051"/>
                </a:ext>
                <a:ext uri="{FF2B5EF4-FFF2-40B4-BE49-F238E27FC236}">
                  <a16:creationId xmlns:a16="http://schemas.microsoft.com/office/drawing/2014/main" id="{00000000-0008-0000-04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77</xdr:row>
          <xdr:rowOff>161925</xdr:rowOff>
        </xdr:from>
        <xdr:to>
          <xdr:col>10</xdr:col>
          <xdr:colOff>685800</xdr:colOff>
          <xdr:row>79</xdr:row>
          <xdr:rowOff>28575</xdr:rowOff>
        </xdr:to>
        <xdr:sp macro="" textlink="">
          <xdr:nvSpPr>
            <xdr:cNvPr id="1052" name="ComboBox7" hidden="1">
              <a:extLst>
                <a:ext uri="{63B3BB69-23CF-44E3-9099-C40C66FF867C}">
                  <a14:compatExt spid="_x0000_s1052"/>
                </a:ext>
                <a:ext uri="{FF2B5EF4-FFF2-40B4-BE49-F238E27FC236}">
                  <a16:creationId xmlns:a16="http://schemas.microsoft.com/office/drawing/2014/main" id="{00000000-0008-0000-04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79</xdr:row>
          <xdr:rowOff>161925</xdr:rowOff>
        </xdr:from>
        <xdr:to>
          <xdr:col>10</xdr:col>
          <xdr:colOff>685800</xdr:colOff>
          <xdr:row>81</xdr:row>
          <xdr:rowOff>38100</xdr:rowOff>
        </xdr:to>
        <xdr:sp macro="" textlink="">
          <xdr:nvSpPr>
            <xdr:cNvPr id="1053" name="ComboBox8" hidden="1">
              <a:extLst>
                <a:ext uri="{63B3BB69-23CF-44E3-9099-C40C66FF867C}">
                  <a14:compatExt spid="_x0000_s1053"/>
                </a:ext>
                <a:ext uri="{FF2B5EF4-FFF2-40B4-BE49-F238E27FC236}">
                  <a16:creationId xmlns:a16="http://schemas.microsoft.com/office/drawing/2014/main" id="{00000000-0008-0000-04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82</xdr:row>
          <xdr:rowOff>0</xdr:rowOff>
        </xdr:from>
        <xdr:to>
          <xdr:col>10</xdr:col>
          <xdr:colOff>685800</xdr:colOff>
          <xdr:row>83</xdr:row>
          <xdr:rowOff>57150</xdr:rowOff>
        </xdr:to>
        <xdr:sp macro="" textlink="">
          <xdr:nvSpPr>
            <xdr:cNvPr id="1054" name="ComboBox9" hidden="1">
              <a:extLst>
                <a:ext uri="{63B3BB69-23CF-44E3-9099-C40C66FF867C}">
                  <a14:compatExt spid="_x0000_s1054"/>
                </a:ext>
                <a:ext uri="{FF2B5EF4-FFF2-40B4-BE49-F238E27FC236}">
                  <a16:creationId xmlns:a16="http://schemas.microsoft.com/office/drawing/2014/main" id="{00000000-0008-0000-04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82</xdr:row>
          <xdr:rowOff>180975</xdr:rowOff>
        </xdr:from>
        <xdr:to>
          <xdr:col>10</xdr:col>
          <xdr:colOff>685800</xdr:colOff>
          <xdr:row>84</xdr:row>
          <xdr:rowOff>57150</xdr:rowOff>
        </xdr:to>
        <xdr:sp macro="" textlink="">
          <xdr:nvSpPr>
            <xdr:cNvPr id="1055" name="ComboBox10" hidden="1">
              <a:extLst>
                <a:ext uri="{63B3BB69-23CF-44E3-9099-C40C66FF867C}">
                  <a14:compatExt spid="_x0000_s1055"/>
                </a:ext>
                <a:ext uri="{FF2B5EF4-FFF2-40B4-BE49-F238E27FC236}">
                  <a16:creationId xmlns:a16="http://schemas.microsoft.com/office/drawing/2014/main" id="{00000000-0008-0000-04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83</xdr:row>
          <xdr:rowOff>180975</xdr:rowOff>
        </xdr:from>
        <xdr:to>
          <xdr:col>10</xdr:col>
          <xdr:colOff>685800</xdr:colOff>
          <xdr:row>85</xdr:row>
          <xdr:rowOff>38100</xdr:rowOff>
        </xdr:to>
        <xdr:sp macro="" textlink="">
          <xdr:nvSpPr>
            <xdr:cNvPr id="1056" name="ComboBox11" hidden="1">
              <a:extLst>
                <a:ext uri="{63B3BB69-23CF-44E3-9099-C40C66FF867C}">
                  <a14:compatExt spid="_x0000_s1056"/>
                </a:ext>
                <a:ext uri="{FF2B5EF4-FFF2-40B4-BE49-F238E27FC236}">
                  <a16:creationId xmlns:a16="http://schemas.microsoft.com/office/drawing/2014/main" id="{00000000-0008-0000-04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85</xdr:row>
          <xdr:rowOff>9525</xdr:rowOff>
        </xdr:from>
        <xdr:to>
          <xdr:col>10</xdr:col>
          <xdr:colOff>685800</xdr:colOff>
          <xdr:row>86</xdr:row>
          <xdr:rowOff>66675</xdr:rowOff>
        </xdr:to>
        <xdr:sp macro="" textlink="">
          <xdr:nvSpPr>
            <xdr:cNvPr id="1057" name="ComboBox12"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87</xdr:row>
          <xdr:rowOff>19050</xdr:rowOff>
        </xdr:from>
        <xdr:to>
          <xdr:col>10</xdr:col>
          <xdr:colOff>685800</xdr:colOff>
          <xdr:row>88</xdr:row>
          <xdr:rowOff>66675</xdr:rowOff>
        </xdr:to>
        <xdr:sp macro="" textlink="">
          <xdr:nvSpPr>
            <xdr:cNvPr id="1058" name="ComboBox13" hidden="1">
              <a:extLst>
                <a:ext uri="{63B3BB69-23CF-44E3-9099-C40C66FF867C}">
                  <a14:compatExt spid="_x0000_s1058"/>
                </a:ext>
                <a:ext uri="{FF2B5EF4-FFF2-40B4-BE49-F238E27FC236}">
                  <a16:creationId xmlns:a16="http://schemas.microsoft.com/office/drawing/2014/main" id="{00000000-0008-0000-04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98</xdr:row>
          <xdr:rowOff>0</xdr:rowOff>
        </xdr:from>
        <xdr:to>
          <xdr:col>10</xdr:col>
          <xdr:colOff>685800</xdr:colOff>
          <xdr:row>99</xdr:row>
          <xdr:rowOff>57150</xdr:rowOff>
        </xdr:to>
        <xdr:sp macro="" textlink="">
          <xdr:nvSpPr>
            <xdr:cNvPr id="1059" name="ComboBox14" hidden="1">
              <a:extLst>
                <a:ext uri="{63B3BB69-23CF-44E3-9099-C40C66FF867C}">
                  <a14:compatExt spid="_x0000_s1059"/>
                </a:ext>
                <a:ext uri="{FF2B5EF4-FFF2-40B4-BE49-F238E27FC236}">
                  <a16:creationId xmlns:a16="http://schemas.microsoft.com/office/drawing/2014/main" id="{00000000-0008-0000-04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99</xdr:row>
          <xdr:rowOff>9525</xdr:rowOff>
        </xdr:from>
        <xdr:to>
          <xdr:col>10</xdr:col>
          <xdr:colOff>685800</xdr:colOff>
          <xdr:row>100</xdr:row>
          <xdr:rowOff>57150</xdr:rowOff>
        </xdr:to>
        <xdr:sp macro="" textlink="">
          <xdr:nvSpPr>
            <xdr:cNvPr id="1060" name="ComboBox15"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100</xdr:row>
          <xdr:rowOff>9525</xdr:rowOff>
        </xdr:from>
        <xdr:to>
          <xdr:col>10</xdr:col>
          <xdr:colOff>685800</xdr:colOff>
          <xdr:row>101</xdr:row>
          <xdr:rowOff>57150</xdr:rowOff>
        </xdr:to>
        <xdr:sp macro="" textlink="">
          <xdr:nvSpPr>
            <xdr:cNvPr id="1061" name="ComboBox16"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101</xdr:row>
          <xdr:rowOff>19050</xdr:rowOff>
        </xdr:from>
        <xdr:to>
          <xdr:col>10</xdr:col>
          <xdr:colOff>685800</xdr:colOff>
          <xdr:row>102</xdr:row>
          <xdr:rowOff>66675</xdr:rowOff>
        </xdr:to>
        <xdr:sp macro="" textlink="">
          <xdr:nvSpPr>
            <xdr:cNvPr id="1062" name="ComboBox17" hidden="1">
              <a:extLst>
                <a:ext uri="{63B3BB69-23CF-44E3-9099-C40C66FF867C}">
                  <a14:compatExt spid="_x0000_s1062"/>
                </a:ext>
                <a:ext uri="{FF2B5EF4-FFF2-40B4-BE49-F238E27FC236}">
                  <a16:creationId xmlns:a16="http://schemas.microsoft.com/office/drawing/2014/main" id="{00000000-0008-0000-04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101</xdr:row>
          <xdr:rowOff>180975</xdr:rowOff>
        </xdr:from>
        <xdr:to>
          <xdr:col>10</xdr:col>
          <xdr:colOff>685800</xdr:colOff>
          <xdr:row>103</xdr:row>
          <xdr:rowOff>47625</xdr:rowOff>
        </xdr:to>
        <xdr:sp macro="" textlink="">
          <xdr:nvSpPr>
            <xdr:cNvPr id="1064" name="ComboBox18" hidden="1">
              <a:extLst>
                <a:ext uri="{63B3BB69-23CF-44E3-9099-C40C66FF867C}">
                  <a14:compatExt spid="_x0000_s1064"/>
                </a:ext>
                <a:ext uri="{FF2B5EF4-FFF2-40B4-BE49-F238E27FC236}">
                  <a16:creationId xmlns:a16="http://schemas.microsoft.com/office/drawing/2014/main" id="{00000000-0008-0000-04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102</xdr:row>
          <xdr:rowOff>19050</xdr:rowOff>
        </xdr:from>
        <xdr:to>
          <xdr:col>10</xdr:col>
          <xdr:colOff>685800</xdr:colOff>
          <xdr:row>103</xdr:row>
          <xdr:rowOff>66675</xdr:rowOff>
        </xdr:to>
        <xdr:sp macro="" textlink="">
          <xdr:nvSpPr>
            <xdr:cNvPr id="1065" name="ComboBox19" hidden="1">
              <a:extLst>
                <a:ext uri="{63B3BB69-23CF-44E3-9099-C40C66FF867C}">
                  <a14:compatExt spid="_x0000_s1065"/>
                </a:ext>
                <a:ext uri="{FF2B5EF4-FFF2-40B4-BE49-F238E27FC236}">
                  <a16:creationId xmlns:a16="http://schemas.microsoft.com/office/drawing/2014/main" id="{00000000-0008-0000-04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103</xdr:row>
          <xdr:rowOff>19050</xdr:rowOff>
        </xdr:from>
        <xdr:to>
          <xdr:col>10</xdr:col>
          <xdr:colOff>685800</xdr:colOff>
          <xdr:row>104</xdr:row>
          <xdr:rowOff>76200</xdr:rowOff>
        </xdr:to>
        <xdr:sp macro="" textlink="">
          <xdr:nvSpPr>
            <xdr:cNvPr id="1066" name="ComboBox20" hidden="1">
              <a:extLst>
                <a:ext uri="{63B3BB69-23CF-44E3-9099-C40C66FF867C}">
                  <a14:compatExt spid="_x0000_s1066"/>
                </a:ext>
                <a:ext uri="{FF2B5EF4-FFF2-40B4-BE49-F238E27FC236}">
                  <a16:creationId xmlns:a16="http://schemas.microsoft.com/office/drawing/2014/main" id="{00000000-0008-0000-04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104</xdr:row>
          <xdr:rowOff>28575</xdr:rowOff>
        </xdr:from>
        <xdr:to>
          <xdr:col>10</xdr:col>
          <xdr:colOff>685800</xdr:colOff>
          <xdr:row>105</xdr:row>
          <xdr:rowOff>85725</xdr:rowOff>
        </xdr:to>
        <xdr:sp macro="" textlink="">
          <xdr:nvSpPr>
            <xdr:cNvPr id="1067" name="ComboBox21" hidden="1">
              <a:extLst>
                <a:ext uri="{63B3BB69-23CF-44E3-9099-C40C66FF867C}">
                  <a14:compatExt spid="_x0000_s1067"/>
                </a:ext>
                <a:ext uri="{FF2B5EF4-FFF2-40B4-BE49-F238E27FC236}">
                  <a16:creationId xmlns:a16="http://schemas.microsoft.com/office/drawing/2014/main" id="{00000000-0008-0000-04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105</xdr:row>
          <xdr:rowOff>38100</xdr:rowOff>
        </xdr:from>
        <xdr:to>
          <xdr:col>10</xdr:col>
          <xdr:colOff>685800</xdr:colOff>
          <xdr:row>106</xdr:row>
          <xdr:rowOff>85725</xdr:rowOff>
        </xdr:to>
        <xdr:sp macro="" textlink="">
          <xdr:nvSpPr>
            <xdr:cNvPr id="1068" name="ComboBox22" hidden="1">
              <a:extLst>
                <a:ext uri="{63B3BB69-23CF-44E3-9099-C40C66FF867C}">
                  <a14:compatExt spid="_x0000_s1068"/>
                </a:ext>
                <a:ext uri="{FF2B5EF4-FFF2-40B4-BE49-F238E27FC236}">
                  <a16:creationId xmlns:a16="http://schemas.microsoft.com/office/drawing/2014/main" id="{00000000-0008-0000-04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106</xdr:row>
          <xdr:rowOff>19050</xdr:rowOff>
        </xdr:from>
        <xdr:to>
          <xdr:col>10</xdr:col>
          <xdr:colOff>685800</xdr:colOff>
          <xdr:row>107</xdr:row>
          <xdr:rowOff>76200</xdr:rowOff>
        </xdr:to>
        <xdr:sp macro="" textlink="">
          <xdr:nvSpPr>
            <xdr:cNvPr id="1069" name="ComboBox23" hidden="1">
              <a:extLst>
                <a:ext uri="{63B3BB69-23CF-44E3-9099-C40C66FF867C}">
                  <a14:compatExt spid="_x0000_s1069"/>
                </a:ext>
                <a:ext uri="{FF2B5EF4-FFF2-40B4-BE49-F238E27FC236}">
                  <a16:creationId xmlns:a16="http://schemas.microsoft.com/office/drawing/2014/main" id="{00000000-0008-0000-04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107</xdr:row>
          <xdr:rowOff>38100</xdr:rowOff>
        </xdr:from>
        <xdr:to>
          <xdr:col>10</xdr:col>
          <xdr:colOff>685800</xdr:colOff>
          <xdr:row>108</xdr:row>
          <xdr:rowOff>95250</xdr:rowOff>
        </xdr:to>
        <xdr:sp macro="" textlink="">
          <xdr:nvSpPr>
            <xdr:cNvPr id="1070" name="ComboBox24" hidden="1">
              <a:extLst>
                <a:ext uri="{63B3BB69-23CF-44E3-9099-C40C66FF867C}">
                  <a14:compatExt spid="_x0000_s1070"/>
                </a:ext>
                <a:ext uri="{FF2B5EF4-FFF2-40B4-BE49-F238E27FC236}">
                  <a16:creationId xmlns:a16="http://schemas.microsoft.com/office/drawing/2014/main" id="{00000000-0008-0000-04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108</xdr:row>
          <xdr:rowOff>28575</xdr:rowOff>
        </xdr:from>
        <xdr:to>
          <xdr:col>10</xdr:col>
          <xdr:colOff>685800</xdr:colOff>
          <xdr:row>109</xdr:row>
          <xdr:rowOff>76200</xdr:rowOff>
        </xdr:to>
        <xdr:sp macro="" textlink="">
          <xdr:nvSpPr>
            <xdr:cNvPr id="1071" name="ComboBox25" hidden="1">
              <a:extLst>
                <a:ext uri="{63B3BB69-23CF-44E3-9099-C40C66FF867C}">
                  <a14:compatExt spid="_x0000_s1071"/>
                </a:ext>
                <a:ext uri="{FF2B5EF4-FFF2-40B4-BE49-F238E27FC236}">
                  <a16:creationId xmlns:a16="http://schemas.microsoft.com/office/drawing/2014/main" id="{00000000-0008-0000-04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109</xdr:row>
          <xdr:rowOff>38100</xdr:rowOff>
        </xdr:from>
        <xdr:to>
          <xdr:col>10</xdr:col>
          <xdr:colOff>685800</xdr:colOff>
          <xdr:row>110</xdr:row>
          <xdr:rowOff>95250</xdr:rowOff>
        </xdr:to>
        <xdr:sp macro="" textlink="">
          <xdr:nvSpPr>
            <xdr:cNvPr id="1072" name="ComboBox26" hidden="1">
              <a:extLst>
                <a:ext uri="{63B3BB69-23CF-44E3-9099-C40C66FF867C}">
                  <a14:compatExt spid="_x0000_s1072"/>
                </a:ext>
                <a:ext uri="{FF2B5EF4-FFF2-40B4-BE49-F238E27FC236}">
                  <a16:creationId xmlns:a16="http://schemas.microsoft.com/office/drawing/2014/main" id="{00000000-0008-0000-04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111</xdr:row>
          <xdr:rowOff>19050</xdr:rowOff>
        </xdr:from>
        <xdr:to>
          <xdr:col>10</xdr:col>
          <xdr:colOff>685800</xdr:colOff>
          <xdr:row>112</xdr:row>
          <xdr:rowOff>76200</xdr:rowOff>
        </xdr:to>
        <xdr:sp macro="" textlink="">
          <xdr:nvSpPr>
            <xdr:cNvPr id="1075" name="ComboBox29" hidden="1">
              <a:extLst>
                <a:ext uri="{63B3BB69-23CF-44E3-9099-C40C66FF867C}">
                  <a14:compatExt spid="_x0000_s1075"/>
                </a:ext>
                <a:ext uri="{FF2B5EF4-FFF2-40B4-BE49-F238E27FC236}">
                  <a16:creationId xmlns:a16="http://schemas.microsoft.com/office/drawing/2014/main" id="{00000000-0008-0000-04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112</xdr:row>
          <xdr:rowOff>38100</xdr:rowOff>
        </xdr:from>
        <xdr:to>
          <xdr:col>10</xdr:col>
          <xdr:colOff>685800</xdr:colOff>
          <xdr:row>113</xdr:row>
          <xdr:rowOff>85725</xdr:rowOff>
        </xdr:to>
        <xdr:sp macro="" textlink="">
          <xdr:nvSpPr>
            <xdr:cNvPr id="1076" name="ComboBox30" hidden="1">
              <a:extLst>
                <a:ext uri="{63B3BB69-23CF-44E3-9099-C40C66FF867C}">
                  <a14:compatExt spid="_x0000_s1076"/>
                </a:ext>
                <a:ext uri="{FF2B5EF4-FFF2-40B4-BE49-F238E27FC236}">
                  <a16:creationId xmlns:a16="http://schemas.microsoft.com/office/drawing/2014/main" id="{00000000-0008-0000-04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113</xdr:row>
          <xdr:rowOff>47625</xdr:rowOff>
        </xdr:from>
        <xdr:to>
          <xdr:col>10</xdr:col>
          <xdr:colOff>685800</xdr:colOff>
          <xdr:row>114</xdr:row>
          <xdr:rowOff>95250</xdr:rowOff>
        </xdr:to>
        <xdr:sp macro="" textlink="">
          <xdr:nvSpPr>
            <xdr:cNvPr id="1077" name="ComboBox31" hidden="1">
              <a:extLst>
                <a:ext uri="{63B3BB69-23CF-44E3-9099-C40C66FF867C}">
                  <a14:compatExt spid="_x0000_s1077"/>
                </a:ext>
                <a:ext uri="{FF2B5EF4-FFF2-40B4-BE49-F238E27FC236}">
                  <a16:creationId xmlns:a16="http://schemas.microsoft.com/office/drawing/2014/main" id="{00000000-0008-0000-04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116</xdr:row>
          <xdr:rowOff>76200</xdr:rowOff>
        </xdr:from>
        <xdr:to>
          <xdr:col>10</xdr:col>
          <xdr:colOff>685800</xdr:colOff>
          <xdr:row>117</xdr:row>
          <xdr:rowOff>123825</xdr:rowOff>
        </xdr:to>
        <xdr:sp macro="" textlink="">
          <xdr:nvSpPr>
            <xdr:cNvPr id="1081" name="ComboBox35" hidden="1">
              <a:extLst>
                <a:ext uri="{63B3BB69-23CF-44E3-9099-C40C66FF867C}">
                  <a14:compatExt spid="_x0000_s1081"/>
                </a:ext>
                <a:ext uri="{FF2B5EF4-FFF2-40B4-BE49-F238E27FC236}">
                  <a16:creationId xmlns:a16="http://schemas.microsoft.com/office/drawing/2014/main" id="{00000000-0008-0000-04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117</xdr:row>
          <xdr:rowOff>76200</xdr:rowOff>
        </xdr:from>
        <xdr:to>
          <xdr:col>10</xdr:col>
          <xdr:colOff>685800</xdr:colOff>
          <xdr:row>118</xdr:row>
          <xdr:rowOff>123825</xdr:rowOff>
        </xdr:to>
        <xdr:sp macro="" textlink="">
          <xdr:nvSpPr>
            <xdr:cNvPr id="1082" name="ComboBox36" hidden="1">
              <a:extLst>
                <a:ext uri="{63B3BB69-23CF-44E3-9099-C40C66FF867C}">
                  <a14:compatExt spid="_x0000_s1082"/>
                </a:ext>
                <a:ext uri="{FF2B5EF4-FFF2-40B4-BE49-F238E27FC236}">
                  <a16:creationId xmlns:a16="http://schemas.microsoft.com/office/drawing/2014/main" id="{00000000-0008-0000-04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118</xdr:row>
          <xdr:rowOff>76200</xdr:rowOff>
        </xdr:from>
        <xdr:to>
          <xdr:col>10</xdr:col>
          <xdr:colOff>685800</xdr:colOff>
          <xdr:row>119</xdr:row>
          <xdr:rowOff>123825</xdr:rowOff>
        </xdr:to>
        <xdr:sp macro="" textlink="">
          <xdr:nvSpPr>
            <xdr:cNvPr id="1083" name="ComboBox37" hidden="1">
              <a:extLst>
                <a:ext uri="{63B3BB69-23CF-44E3-9099-C40C66FF867C}">
                  <a14:compatExt spid="_x0000_s1083"/>
                </a:ext>
                <a:ext uri="{FF2B5EF4-FFF2-40B4-BE49-F238E27FC236}">
                  <a16:creationId xmlns:a16="http://schemas.microsoft.com/office/drawing/2014/main" id="{00000000-0008-0000-04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118</xdr:row>
          <xdr:rowOff>76200</xdr:rowOff>
        </xdr:from>
        <xdr:to>
          <xdr:col>10</xdr:col>
          <xdr:colOff>685800</xdr:colOff>
          <xdr:row>119</xdr:row>
          <xdr:rowOff>123825</xdr:rowOff>
        </xdr:to>
        <xdr:sp macro="" textlink="">
          <xdr:nvSpPr>
            <xdr:cNvPr id="1084" name="ComboBox38" hidden="1">
              <a:extLst>
                <a:ext uri="{63B3BB69-23CF-44E3-9099-C40C66FF867C}">
                  <a14:compatExt spid="_x0000_s1084"/>
                </a:ext>
                <a:ext uri="{FF2B5EF4-FFF2-40B4-BE49-F238E27FC236}">
                  <a16:creationId xmlns:a16="http://schemas.microsoft.com/office/drawing/2014/main" id="{00000000-0008-0000-04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119</xdr:row>
          <xdr:rowOff>85725</xdr:rowOff>
        </xdr:from>
        <xdr:to>
          <xdr:col>10</xdr:col>
          <xdr:colOff>685800</xdr:colOff>
          <xdr:row>120</xdr:row>
          <xdr:rowOff>133350</xdr:rowOff>
        </xdr:to>
        <xdr:sp macro="" textlink="">
          <xdr:nvSpPr>
            <xdr:cNvPr id="1086" name="ComboBox40" hidden="1">
              <a:extLst>
                <a:ext uri="{63B3BB69-23CF-44E3-9099-C40C66FF867C}">
                  <a14:compatExt spid="_x0000_s1086"/>
                </a:ext>
                <a:ext uri="{FF2B5EF4-FFF2-40B4-BE49-F238E27FC236}">
                  <a16:creationId xmlns:a16="http://schemas.microsoft.com/office/drawing/2014/main" id="{00000000-0008-0000-04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120</xdr:row>
          <xdr:rowOff>85725</xdr:rowOff>
        </xdr:from>
        <xdr:to>
          <xdr:col>10</xdr:col>
          <xdr:colOff>685800</xdr:colOff>
          <xdr:row>121</xdr:row>
          <xdr:rowOff>133350</xdr:rowOff>
        </xdr:to>
        <xdr:sp macro="" textlink="">
          <xdr:nvSpPr>
            <xdr:cNvPr id="1088" name="ComboBox42" hidden="1">
              <a:extLst>
                <a:ext uri="{63B3BB69-23CF-44E3-9099-C40C66FF867C}">
                  <a14:compatExt spid="_x0000_s1088"/>
                </a:ext>
                <a:ext uri="{FF2B5EF4-FFF2-40B4-BE49-F238E27FC236}">
                  <a16:creationId xmlns:a16="http://schemas.microsoft.com/office/drawing/2014/main" id="{00000000-0008-0000-04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121</xdr:row>
          <xdr:rowOff>95250</xdr:rowOff>
        </xdr:from>
        <xdr:to>
          <xdr:col>10</xdr:col>
          <xdr:colOff>685800</xdr:colOff>
          <xdr:row>122</xdr:row>
          <xdr:rowOff>142875</xdr:rowOff>
        </xdr:to>
        <xdr:sp macro="" textlink="">
          <xdr:nvSpPr>
            <xdr:cNvPr id="1089" name="ComboBox43" hidden="1">
              <a:extLst>
                <a:ext uri="{63B3BB69-23CF-44E3-9099-C40C66FF867C}">
                  <a14:compatExt spid="_x0000_s1089"/>
                </a:ext>
                <a:ext uri="{FF2B5EF4-FFF2-40B4-BE49-F238E27FC236}">
                  <a16:creationId xmlns:a16="http://schemas.microsoft.com/office/drawing/2014/main" id="{00000000-0008-0000-04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122</xdr:row>
          <xdr:rowOff>104775</xdr:rowOff>
        </xdr:from>
        <xdr:to>
          <xdr:col>10</xdr:col>
          <xdr:colOff>685800</xdr:colOff>
          <xdr:row>123</xdr:row>
          <xdr:rowOff>152400</xdr:rowOff>
        </xdr:to>
        <xdr:sp macro="" textlink="">
          <xdr:nvSpPr>
            <xdr:cNvPr id="1090" name="ComboBox44" hidden="1">
              <a:extLst>
                <a:ext uri="{63B3BB69-23CF-44E3-9099-C40C66FF867C}">
                  <a14:compatExt spid="_x0000_s1090"/>
                </a:ext>
                <a:ext uri="{FF2B5EF4-FFF2-40B4-BE49-F238E27FC236}">
                  <a16:creationId xmlns:a16="http://schemas.microsoft.com/office/drawing/2014/main" id="{00000000-0008-0000-04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123</xdr:row>
          <xdr:rowOff>114300</xdr:rowOff>
        </xdr:from>
        <xdr:to>
          <xdr:col>10</xdr:col>
          <xdr:colOff>685800</xdr:colOff>
          <xdr:row>124</xdr:row>
          <xdr:rowOff>161925</xdr:rowOff>
        </xdr:to>
        <xdr:sp macro="" textlink="">
          <xdr:nvSpPr>
            <xdr:cNvPr id="1091" name="ComboBox45" hidden="1">
              <a:extLst>
                <a:ext uri="{63B3BB69-23CF-44E3-9099-C40C66FF867C}">
                  <a14:compatExt spid="_x0000_s1091"/>
                </a:ext>
                <a:ext uri="{FF2B5EF4-FFF2-40B4-BE49-F238E27FC236}">
                  <a16:creationId xmlns:a16="http://schemas.microsoft.com/office/drawing/2014/main" id="{00000000-0008-0000-04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124</xdr:row>
          <xdr:rowOff>133350</xdr:rowOff>
        </xdr:from>
        <xdr:to>
          <xdr:col>10</xdr:col>
          <xdr:colOff>685800</xdr:colOff>
          <xdr:row>125</xdr:row>
          <xdr:rowOff>180975</xdr:rowOff>
        </xdr:to>
        <xdr:sp macro="" textlink="">
          <xdr:nvSpPr>
            <xdr:cNvPr id="1092" name="ComboBox46" hidden="1">
              <a:extLst>
                <a:ext uri="{63B3BB69-23CF-44E3-9099-C40C66FF867C}">
                  <a14:compatExt spid="_x0000_s1092"/>
                </a:ext>
                <a:ext uri="{FF2B5EF4-FFF2-40B4-BE49-F238E27FC236}">
                  <a16:creationId xmlns:a16="http://schemas.microsoft.com/office/drawing/2014/main" id="{00000000-0008-0000-04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126</xdr:row>
          <xdr:rowOff>123825</xdr:rowOff>
        </xdr:from>
        <xdr:to>
          <xdr:col>10</xdr:col>
          <xdr:colOff>685800</xdr:colOff>
          <xdr:row>127</xdr:row>
          <xdr:rowOff>171450</xdr:rowOff>
        </xdr:to>
        <xdr:sp macro="" textlink="">
          <xdr:nvSpPr>
            <xdr:cNvPr id="1093" name="ComboBox47" hidden="1">
              <a:extLst>
                <a:ext uri="{63B3BB69-23CF-44E3-9099-C40C66FF867C}">
                  <a14:compatExt spid="_x0000_s1093"/>
                </a:ext>
                <a:ext uri="{FF2B5EF4-FFF2-40B4-BE49-F238E27FC236}">
                  <a16:creationId xmlns:a16="http://schemas.microsoft.com/office/drawing/2014/main" id="{00000000-0008-0000-04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127</xdr:row>
          <xdr:rowOff>142875</xdr:rowOff>
        </xdr:from>
        <xdr:to>
          <xdr:col>10</xdr:col>
          <xdr:colOff>685800</xdr:colOff>
          <xdr:row>128</xdr:row>
          <xdr:rowOff>180975</xdr:rowOff>
        </xdr:to>
        <xdr:sp macro="" textlink="">
          <xdr:nvSpPr>
            <xdr:cNvPr id="1094" name="ComboBox48" hidden="1">
              <a:extLst>
                <a:ext uri="{63B3BB69-23CF-44E3-9099-C40C66FF867C}">
                  <a14:compatExt spid="_x0000_s1094"/>
                </a:ext>
                <a:ext uri="{FF2B5EF4-FFF2-40B4-BE49-F238E27FC236}">
                  <a16:creationId xmlns:a16="http://schemas.microsoft.com/office/drawing/2014/main" id="{00000000-0008-0000-04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128</xdr:row>
          <xdr:rowOff>152400</xdr:rowOff>
        </xdr:from>
        <xdr:to>
          <xdr:col>10</xdr:col>
          <xdr:colOff>685800</xdr:colOff>
          <xdr:row>130</xdr:row>
          <xdr:rowOff>0</xdr:rowOff>
        </xdr:to>
        <xdr:sp macro="" textlink="">
          <xdr:nvSpPr>
            <xdr:cNvPr id="1095" name="ComboBox49" hidden="1">
              <a:extLst>
                <a:ext uri="{63B3BB69-23CF-44E3-9099-C40C66FF867C}">
                  <a14:compatExt spid="_x0000_s1095"/>
                </a:ext>
                <a:ext uri="{FF2B5EF4-FFF2-40B4-BE49-F238E27FC236}">
                  <a16:creationId xmlns:a16="http://schemas.microsoft.com/office/drawing/2014/main" id="{00000000-0008-0000-04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129</xdr:row>
          <xdr:rowOff>152400</xdr:rowOff>
        </xdr:from>
        <xdr:to>
          <xdr:col>10</xdr:col>
          <xdr:colOff>685800</xdr:colOff>
          <xdr:row>131</xdr:row>
          <xdr:rowOff>9525</xdr:rowOff>
        </xdr:to>
        <xdr:sp macro="" textlink="">
          <xdr:nvSpPr>
            <xdr:cNvPr id="1096" name="ComboBox50" hidden="1">
              <a:extLst>
                <a:ext uri="{63B3BB69-23CF-44E3-9099-C40C66FF867C}">
                  <a14:compatExt spid="_x0000_s1096"/>
                </a:ext>
                <a:ext uri="{FF2B5EF4-FFF2-40B4-BE49-F238E27FC236}">
                  <a16:creationId xmlns:a16="http://schemas.microsoft.com/office/drawing/2014/main" id="{00000000-0008-0000-04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130</xdr:row>
          <xdr:rowOff>152400</xdr:rowOff>
        </xdr:from>
        <xdr:to>
          <xdr:col>10</xdr:col>
          <xdr:colOff>685800</xdr:colOff>
          <xdr:row>132</xdr:row>
          <xdr:rowOff>9525</xdr:rowOff>
        </xdr:to>
        <xdr:sp macro="" textlink="">
          <xdr:nvSpPr>
            <xdr:cNvPr id="1097" name="ComboBox51" hidden="1">
              <a:extLst>
                <a:ext uri="{63B3BB69-23CF-44E3-9099-C40C66FF867C}">
                  <a14:compatExt spid="_x0000_s1097"/>
                </a:ext>
                <a:ext uri="{FF2B5EF4-FFF2-40B4-BE49-F238E27FC236}">
                  <a16:creationId xmlns:a16="http://schemas.microsoft.com/office/drawing/2014/main" id="{00000000-0008-0000-04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131</xdr:row>
          <xdr:rowOff>171450</xdr:rowOff>
        </xdr:from>
        <xdr:to>
          <xdr:col>10</xdr:col>
          <xdr:colOff>685800</xdr:colOff>
          <xdr:row>133</xdr:row>
          <xdr:rowOff>19050</xdr:rowOff>
        </xdr:to>
        <xdr:sp macro="" textlink="">
          <xdr:nvSpPr>
            <xdr:cNvPr id="1098" name="ComboBox52" hidden="1">
              <a:extLst>
                <a:ext uri="{63B3BB69-23CF-44E3-9099-C40C66FF867C}">
                  <a14:compatExt spid="_x0000_s1098"/>
                </a:ext>
                <a:ext uri="{FF2B5EF4-FFF2-40B4-BE49-F238E27FC236}">
                  <a16:creationId xmlns:a16="http://schemas.microsoft.com/office/drawing/2014/main" id="{00000000-0008-0000-04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137</xdr:row>
          <xdr:rowOff>0</xdr:rowOff>
        </xdr:from>
        <xdr:to>
          <xdr:col>10</xdr:col>
          <xdr:colOff>685800</xdr:colOff>
          <xdr:row>138</xdr:row>
          <xdr:rowOff>38100</xdr:rowOff>
        </xdr:to>
        <xdr:sp macro="" textlink="">
          <xdr:nvSpPr>
            <xdr:cNvPr id="1099" name="ComboBox53" hidden="1">
              <a:extLst>
                <a:ext uri="{63B3BB69-23CF-44E3-9099-C40C66FF867C}">
                  <a14:compatExt spid="_x0000_s1099"/>
                </a:ext>
                <a:ext uri="{FF2B5EF4-FFF2-40B4-BE49-F238E27FC236}">
                  <a16:creationId xmlns:a16="http://schemas.microsoft.com/office/drawing/2014/main" id="{00000000-0008-0000-04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137</xdr:row>
          <xdr:rowOff>0</xdr:rowOff>
        </xdr:from>
        <xdr:to>
          <xdr:col>10</xdr:col>
          <xdr:colOff>685800</xdr:colOff>
          <xdr:row>138</xdr:row>
          <xdr:rowOff>38100</xdr:rowOff>
        </xdr:to>
        <xdr:sp macro="" textlink="">
          <xdr:nvSpPr>
            <xdr:cNvPr id="1100" name="ComboBox54" hidden="1">
              <a:extLst>
                <a:ext uri="{63B3BB69-23CF-44E3-9099-C40C66FF867C}">
                  <a14:compatExt spid="_x0000_s1100"/>
                </a:ext>
                <a:ext uri="{FF2B5EF4-FFF2-40B4-BE49-F238E27FC236}">
                  <a16:creationId xmlns:a16="http://schemas.microsoft.com/office/drawing/2014/main" id="{00000000-0008-0000-04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137</xdr:row>
          <xdr:rowOff>0</xdr:rowOff>
        </xdr:from>
        <xdr:to>
          <xdr:col>10</xdr:col>
          <xdr:colOff>685800</xdr:colOff>
          <xdr:row>138</xdr:row>
          <xdr:rowOff>38100</xdr:rowOff>
        </xdr:to>
        <xdr:sp macro="" textlink="">
          <xdr:nvSpPr>
            <xdr:cNvPr id="1101" name="ComboBox55" hidden="1">
              <a:extLst>
                <a:ext uri="{63B3BB69-23CF-44E3-9099-C40C66FF867C}">
                  <a14:compatExt spid="_x0000_s1101"/>
                </a:ext>
                <a:ext uri="{FF2B5EF4-FFF2-40B4-BE49-F238E27FC236}">
                  <a16:creationId xmlns:a16="http://schemas.microsoft.com/office/drawing/2014/main" id="{00000000-0008-0000-04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137</xdr:row>
          <xdr:rowOff>47625</xdr:rowOff>
        </xdr:from>
        <xdr:to>
          <xdr:col>10</xdr:col>
          <xdr:colOff>685800</xdr:colOff>
          <xdr:row>138</xdr:row>
          <xdr:rowOff>95250</xdr:rowOff>
        </xdr:to>
        <xdr:sp macro="" textlink="">
          <xdr:nvSpPr>
            <xdr:cNvPr id="1102" name="ComboBox56" hidden="1">
              <a:extLst>
                <a:ext uri="{63B3BB69-23CF-44E3-9099-C40C66FF867C}">
                  <a14:compatExt spid="_x0000_s1102"/>
                </a:ext>
                <a:ext uri="{FF2B5EF4-FFF2-40B4-BE49-F238E27FC236}">
                  <a16:creationId xmlns:a16="http://schemas.microsoft.com/office/drawing/2014/main" id="{00000000-0008-0000-04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137</xdr:row>
          <xdr:rowOff>133350</xdr:rowOff>
        </xdr:from>
        <xdr:to>
          <xdr:col>10</xdr:col>
          <xdr:colOff>685800</xdr:colOff>
          <xdr:row>138</xdr:row>
          <xdr:rowOff>180975</xdr:rowOff>
        </xdr:to>
        <xdr:sp macro="" textlink="">
          <xdr:nvSpPr>
            <xdr:cNvPr id="1103" name="ComboBox57" hidden="1">
              <a:extLst>
                <a:ext uri="{63B3BB69-23CF-44E3-9099-C40C66FF867C}">
                  <a14:compatExt spid="_x0000_s1103"/>
                </a:ext>
                <a:ext uri="{FF2B5EF4-FFF2-40B4-BE49-F238E27FC236}">
                  <a16:creationId xmlns:a16="http://schemas.microsoft.com/office/drawing/2014/main" id="{00000000-0008-0000-04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138</xdr:row>
          <xdr:rowOff>9525</xdr:rowOff>
        </xdr:from>
        <xdr:to>
          <xdr:col>10</xdr:col>
          <xdr:colOff>685800</xdr:colOff>
          <xdr:row>139</xdr:row>
          <xdr:rowOff>57150</xdr:rowOff>
        </xdr:to>
        <xdr:sp macro="" textlink="">
          <xdr:nvSpPr>
            <xdr:cNvPr id="1104" name="ComboBox58" hidden="1">
              <a:extLst>
                <a:ext uri="{63B3BB69-23CF-44E3-9099-C40C66FF867C}">
                  <a14:compatExt spid="_x0000_s1104"/>
                </a:ext>
                <a:ext uri="{FF2B5EF4-FFF2-40B4-BE49-F238E27FC236}">
                  <a16:creationId xmlns:a16="http://schemas.microsoft.com/office/drawing/2014/main" id="{00000000-0008-0000-04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138</xdr:row>
          <xdr:rowOff>9525</xdr:rowOff>
        </xdr:from>
        <xdr:to>
          <xdr:col>10</xdr:col>
          <xdr:colOff>685800</xdr:colOff>
          <xdr:row>139</xdr:row>
          <xdr:rowOff>57150</xdr:rowOff>
        </xdr:to>
        <xdr:sp macro="" textlink="">
          <xdr:nvSpPr>
            <xdr:cNvPr id="1105" name="ComboBox59" hidden="1">
              <a:extLst>
                <a:ext uri="{63B3BB69-23CF-44E3-9099-C40C66FF867C}">
                  <a14:compatExt spid="_x0000_s1105"/>
                </a:ext>
                <a:ext uri="{FF2B5EF4-FFF2-40B4-BE49-F238E27FC236}">
                  <a16:creationId xmlns:a16="http://schemas.microsoft.com/office/drawing/2014/main" id="{00000000-0008-0000-04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138</xdr:row>
          <xdr:rowOff>9525</xdr:rowOff>
        </xdr:from>
        <xdr:to>
          <xdr:col>10</xdr:col>
          <xdr:colOff>685800</xdr:colOff>
          <xdr:row>139</xdr:row>
          <xdr:rowOff>57150</xdr:rowOff>
        </xdr:to>
        <xdr:sp macro="" textlink="">
          <xdr:nvSpPr>
            <xdr:cNvPr id="1106" name="ComboBox60" hidden="1">
              <a:extLst>
                <a:ext uri="{63B3BB69-23CF-44E3-9099-C40C66FF867C}">
                  <a14:compatExt spid="_x0000_s1106"/>
                </a:ext>
                <a:ext uri="{FF2B5EF4-FFF2-40B4-BE49-F238E27FC236}">
                  <a16:creationId xmlns:a16="http://schemas.microsoft.com/office/drawing/2014/main" id="{00000000-0008-0000-04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138</xdr:row>
          <xdr:rowOff>28575</xdr:rowOff>
        </xdr:from>
        <xdr:to>
          <xdr:col>10</xdr:col>
          <xdr:colOff>685800</xdr:colOff>
          <xdr:row>139</xdr:row>
          <xdr:rowOff>76200</xdr:rowOff>
        </xdr:to>
        <xdr:sp macro="" textlink="">
          <xdr:nvSpPr>
            <xdr:cNvPr id="1107" name="ComboBox61" hidden="1">
              <a:extLst>
                <a:ext uri="{63B3BB69-23CF-44E3-9099-C40C66FF867C}">
                  <a14:compatExt spid="_x0000_s1107"/>
                </a:ext>
                <a:ext uri="{FF2B5EF4-FFF2-40B4-BE49-F238E27FC236}">
                  <a16:creationId xmlns:a16="http://schemas.microsoft.com/office/drawing/2014/main" id="{00000000-0008-0000-04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139</xdr:row>
          <xdr:rowOff>19050</xdr:rowOff>
        </xdr:from>
        <xdr:to>
          <xdr:col>10</xdr:col>
          <xdr:colOff>685800</xdr:colOff>
          <xdr:row>140</xdr:row>
          <xdr:rowOff>66675</xdr:rowOff>
        </xdr:to>
        <xdr:sp macro="" textlink="">
          <xdr:nvSpPr>
            <xdr:cNvPr id="1108" name="ComboBox62" hidden="1">
              <a:extLst>
                <a:ext uri="{63B3BB69-23CF-44E3-9099-C40C66FF867C}">
                  <a14:compatExt spid="_x0000_s1108"/>
                </a:ext>
                <a:ext uri="{FF2B5EF4-FFF2-40B4-BE49-F238E27FC236}">
                  <a16:creationId xmlns:a16="http://schemas.microsoft.com/office/drawing/2014/main" id="{00000000-0008-0000-04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140</xdr:row>
          <xdr:rowOff>28575</xdr:rowOff>
        </xdr:from>
        <xdr:to>
          <xdr:col>10</xdr:col>
          <xdr:colOff>685800</xdr:colOff>
          <xdr:row>141</xdr:row>
          <xdr:rowOff>76200</xdr:rowOff>
        </xdr:to>
        <xdr:sp macro="" textlink="">
          <xdr:nvSpPr>
            <xdr:cNvPr id="1109" name="ComboBox63" hidden="1">
              <a:extLst>
                <a:ext uri="{63B3BB69-23CF-44E3-9099-C40C66FF867C}">
                  <a14:compatExt spid="_x0000_s1109"/>
                </a:ext>
                <a:ext uri="{FF2B5EF4-FFF2-40B4-BE49-F238E27FC236}">
                  <a16:creationId xmlns:a16="http://schemas.microsoft.com/office/drawing/2014/main" id="{00000000-0008-0000-04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141</xdr:row>
          <xdr:rowOff>38100</xdr:rowOff>
        </xdr:from>
        <xdr:to>
          <xdr:col>10</xdr:col>
          <xdr:colOff>685800</xdr:colOff>
          <xdr:row>142</xdr:row>
          <xdr:rowOff>85725</xdr:rowOff>
        </xdr:to>
        <xdr:sp macro="" textlink="">
          <xdr:nvSpPr>
            <xdr:cNvPr id="1110" name="ComboBox64" hidden="1">
              <a:extLst>
                <a:ext uri="{63B3BB69-23CF-44E3-9099-C40C66FF867C}">
                  <a14:compatExt spid="_x0000_s1110"/>
                </a:ext>
                <a:ext uri="{FF2B5EF4-FFF2-40B4-BE49-F238E27FC236}">
                  <a16:creationId xmlns:a16="http://schemas.microsoft.com/office/drawing/2014/main" id="{00000000-0008-0000-04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142</xdr:row>
          <xdr:rowOff>38100</xdr:rowOff>
        </xdr:from>
        <xdr:to>
          <xdr:col>10</xdr:col>
          <xdr:colOff>685800</xdr:colOff>
          <xdr:row>143</xdr:row>
          <xdr:rowOff>114300</xdr:rowOff>
        </xdr:to>
        <xdr:sp macro="" textlink="">
          <xdr:nvSpPr>
            <xdr:cNvPr id="1111" name="ComboBox65" hidden="1">
              <a:extLst>
                <a:ext uri="{63B3BB69-23CF-44E3-9099-C40C66FF867C}">
                  <a14:compatExt spid="_x0000_s1111"/>
                </a:ext>
                <a:ext uri="{FF2B5EF4-FFF2-40B4-BE49-F238E27FC236}">
                  <a16:creationId xmlns:a16="http://schemas.microsoft.com/office/drawing/2014/main" id="{00000000-0008-0000-04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143</xdr:row>
          <xdr:rowOff>66675</xdr:rowOff>
        </xdr:from>
        <xdr:to>
          <xdr:col>10</xdr:col>
          <xdr:colOff>685800</xdr:colOff>
          <xdr:row>144</xdr:row>
          <xdr:rowOff>133350</xdr:rowOff>
        </xdr:to>
        <xdr:sp macro="" textlink="">
          <xdr:nvSpPr>
            <xdr:cNvPr id="1112" name="ComboBox66" hidden="1">
              <a:extLst>
                <a:ext uri="{63B3BB69-23CF-44E3-9099-C40C66FF867C}">
                  <a14:compatExt spid="_x0000_s1112"/>
                </a:ext>
                <a:ext uri="{FF2B5EF4-FFF2-40B4-BE49-F238E27FC236}">
                  <a16:creationId xmlns:a16="http://schemas.microsoft.com/office/drawing/2014/main" id="{00000000-0008-0000-04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144</xdr:row>
          <xdr:rowOff>66675</xdr:rowOff>
        </xdr:from>
        <xdr:to>
          <xdr:col>10</xdr:col>
          <xdr:colOff>685800</xdr:colOff>
          <xdr:row>145</xdr:row>
          <xdr:rowOff>133350</xdr:rowOff>
        </xdr:to>
        <xdr:sp macro="" textlink="">
          <xdr:nvSpPr>
            <xdr:cNvPr id="1113" name="ComboBox67" hidden="1">
              <a:extLst>
                <a:ext uri="{63B3BB69-23CF-44E3-9099-C40C66FF867C}">
                  <a14:compatExt spid="_x0000_s1113"/>
                </a:ext>
                <a:ext uri="{FF2B5EF4-FFF2-40B4-BE49-F238E27FC236}">
                  <a16:creationId xmlns:a16="http://schemas.microsoft.com/office/drawing/2014/main" id="{00000000-0008-0000-04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145</xdr:row>
          <xdr:rowOff>76200</xdr:rowOff>
        </xdr:from>
        <xdr:to>
          <xdr:col>10</xdr:col>
          <xdr:colOff>685800</xdr:colOff>
          <xdr:row>146</xdr:row>
          <xdr:rowOff>123825</xdr:rowOff>
        </xdr:to>
        <xdr:sp macro="" textlink="">
          <xdr:nvSpPr>
            <xdr:cNvPr id="1114" name="ComboBox68" hidden="1">
              <a:extLst>
                <a:ext uri="{63B3BB69-23CF-44E3-9099-C40C66FF867C}">
                  <a14:compatExt spid="_x0000_s1114"/>
                </a:ext>
                <a:ext uri="{FF2B5EF4-FFF2-40B4-BE49-F238E27FC236}">
                  <a16:creationId xmlns:a16="http://schemas.microsoft.com/office/drawing/2014/main" id="{00000000-0008-0000-04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146</xdr:row>
          <xdr:rowOff>76200</xdr:rowOff>
        </xdr:from>
        <xdr:to>
          <xdr:col>10</xdr:col>
          <xdr:colOff>685800</xdr:colOff>
          <xdr:row>147</xdr:row>
          <xdr:rowOff>123825</xdr:rowOff>
        </xdr:to>
        <xdr:sp macro="" textlink="">
          <xdr:nvSpPr>
            <xdr:cNvPr id="1115" name="ComboBox69" hidden="1">
              <a:extLst>
                <a:ext uri="{63B3BB69-23CF-44E3-9099-C40C66FF867C}">
                  <a14:compatExt spid="_x0000_s1115"/>
                </a:ext>
                <a:ext uri="{FF2B5EF4-FFF2-40B4-BE49-F238E27FC236}">
                  <a16:creationId xmlns:a16="http://schemas.microsoft.com/office/drawing/2014/main" id="{00000000-0008-0000-04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148</xdr:row>
          <xdr:rowOff>85725</xdr:rowOff>
        </xdr:from>
        <xdr:to>
          <xdr:col>10</xdr:col>
          <xdr:colOff>685800</xdr:colOff>
          <xdr:row>149</xdr:row>
          <xdr:rowOff>133350</xdr:rowOff>
        </xdr:to>
        <xdr:sp macro="" textlink="">
          <xdr:nvSpPr>
            <xdr:cNvPr id="1116" name="ComboBox70" hidden="1">
              <a:extLst>
                <a:ext uri="{63B3BB69-23CF-44E3-9099-C40C66FF867C}">
                  <a14:compatExt spid="_x0000_s1116"/>
                </a:ext>
                <a:ext uri="{FF2B5EF4-FFF2-40B4-BE49-F238E27FC236}">
                  <a16:creationId xmlns:a16="http://schemas.microsoft.com/office/drawing/2014/main" id="{00000000-0008-0000-04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149</xdr:row>
          <xdr:rowOff>95250</xdr:rowOff>
        </xdr:from>
        <xdr:to>
          <xdr:col>10</xdr:col>
          <xdr:colOff>685800</xdr:colOff>
          <xdr:row>150</xdr:row>
          <xdr:rowOff>142875</xdr:rowOff>
        </xdr:to>
        <xdr:sp macro="" textlink="">
          <xdr:nvSpPr>
            <xdr:cNvPr id="1117" name="ComboBox71" hidden="1">
              <a:extLst>
                <a:ext uri="{63B3BB69-23CF-44E3-9099-C40C66FF867C}">
                  <a14:compatExt spid="_x0000_s1117"/>
                </a:ext>
                <a:ext uri="{FF2B5EF4-FFF2-40B4-BE49-F238E27FC236}">
                  <a16:creationId xmlns:a16="http://schemas.microsoft.com/office/drawing/2014/main" id="{00000000-0008-0000-04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150</xdr:row>
          <xdr:rowOff>104775</xdr:rowOff>
        </xdr:from>
        <xdr:to>
          <xdr:col>10</xdr:col>
          <xdr:colOff>685800</xdr:colOff>
          <xdr:row>151</xdr:row>
          <xdr:rowOff>152400</xdr:rowOff>
        </xdr:to>
        <xdr:sp macro="" textlink="">
          <xdr:nvSpPr>
            <xdr:cNvPr id="1118" name="ComboBox72" hidden="1">
              <a:extLst>
                <a:ext uri="{63B3BB69-23CF-44E3-9099-C40C66FF867C}">
                  <a14:compatExt spid="_x0000_s1118"/>
                </a:ext>
                <a:ext uri="{FF2B5EF4-FFF2-40B4-BE49-F238E27FC236}">
                  <a16:creationId xmlns:a16="http://schemas.microsoft.com/office/drawing/2014/main" id="{00000000-0008-0000-04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151</xdr:row>
          <xdr:rowOff>104775</xdr:rowOff>
        </xdr:from>
        <xdr:to>
          <xdr:col>10</xdr:col>
          <xdr:colOff>685800</xdr:colOff>
          <xdr:row>152</xdr:row>
          <xdr:rowOff>152400</xdr:rowOff>
        </xdr:to>
        <xdr:sp macro="" textlink="">
          <xdr:nvSpPr>
            <xdr:cNvPr id="1119" name="ComboBox73" hidden="1">
              <a:extLst>
                <a:ext uri="{63B3BB69-23CF-44E3-9099-C40C66FF867C}">
                  <a14:compatExt spid="_x0000_s1119"/>
                </a:ext>
                <a:ext uri="{FF2B5EF4-FFF2-40B4-BE49-F238E27FC236}">
                  <a16:creationId xmlns:a16="http://schemas.microsoft.com/office/drawing/2014/main" id="{00000000-0008-0000-04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152</xdr:row>
          <xdr:rowOff>114300</xdr:rowOff>
        </xdr:from>
        <xdr:to>
          <xdr:col>10</xdr:col>
          <xdr:colOff>685800</xdr:colOff>
          <xdr:row>153</xdr:row>
          <xdr:rowOff>161925</xdr:rowOff>
        </xdr:to>
        <xdr:sp macro="" textlink="">
          <xdr:nvSpPr>
            <xdr:cNvPr id="1120" name="ComboBox74" hidden="1">
              <a:extLst>
                <a:ext uri="{63B3BB69-23CF-44E3-9099-C40C66FF867C}">
                  <a14:compatExt spid="_x0000_s1120"/>
                </a:ext>
                <a:ext uri="{FF2B5EF4-FFF2-40B4-BE49-F238E27FC236}">
                  <a16:creationId xmlns:a16="http://schemas.microsoft.com/office/drawing/2014/main" id="{00000000-0008-0000-04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153</xdr:row>
          <xdr:rowOff>123825</xdr:rowOff>
        </xdr:from>
        <xdr:to>
          <xdr:col>10</xdr:col>
          <xdr:colOff>685800</xdr:colOff>
          <xdr:row>154</xdr:row>
          <xdr:rowOff>171450</xdr:rowOff>
        </xdr:to>
        <xdr:sp macro="" textlink="">
          <xdr:nvSpPr>
            <xdr:cNvPr id="1121" name="ComboBox75" hidden="1">
              <a:extLst>
                <a:ext uri="{63B3BB69-23CF-44E3-9099-C40C66FF867C}">
                  <a14:compatExt spid="_x0000_s1121"/>
                </a:ext>
                <a:ext uri="{FF2B5EF4-FFF2-40B4-BE49-F238E27FC236}">
                  <a16:creationId xmlns:a16="http://schemas.microsoft.com/office/drawing/2014/main" id="{00000000-0008-0000-04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154</xdr:row>
          <xdr:rowOff>123825</xdr:rowOff>
        </xdr:from>
        <xdr:to>
          <xdr:col>10</xdr:col>
          <xdr:colOff>685800</xdr:colOff>
          <xdr:row>155</xdr:row>
          <xdr:rowOff>171450</xdr:rowOff>
        </xdr:to>
        <xdr:sp macro="" textlink="">
          <xdr:nvSpPr>
            <xdr:cNvPr id="1122" name="ComboBox76" hidden="1">
              <a:extLst>
                <a:ext uri="{63B3BB69-23CF-44E3-9099-C40C66FF867C}">
                  <a14:compatExt spid="_x0000_s1122"/>
                </a:ext>
                <a:ext uri="{FF2B5EF4-FFF2-40B4-BE49-F238E27FC236}">
                  <a16:creationId xmlns:a16="http://schemas.microsoft.com/office/drawing/2014/main" id="{00000000-0008-0000-04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155</xdr:row>
          <xdr:rowOff>133350</xdr:rowOff>
        </xdr:from>
        <xdr:to>
          <xdr:col>10</xdr:col>
          <xdr:colOff>685800</xdr:colOff>
          <xdr:row>156</xdr:row>
          <xdr:rowOff>180975</xdr:rowOff>
        </xdr:to>
        <xdr:sp macro="" textlink="">
          <xdr:nvSpPr>
            <xdr:cNvPr id="1123" name="ComboBox77" hidden="1">
              <a:extLst>
                <a:ext uri="{63B3BB69-23CF-44E3-9099-C40C66FF867C}">
                  <a14:compatExt spid="_x0000_s1123"/>
                </a:ext>
                <a:ext uri="{FF2B5EF4-FFF2-40B4-BE49-F238E27FC236}">
                  <a16:creationId xmlns:a16="http://schemas.microsoft.com/office/drawing/2014/main" id="{00000000-0008-0000-04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156</xdr:row>
          <xdr:rowOff>142875</xdr:rowOff>
        </xdr:from>
        <xdr:to>
          <xdr:col>10</xdr:col>
          <xdr:colOff>685800</xdr:colOff>
          <xdr:row>158</xdr:row>
          <xdr:rowOff>0</xdr:rowOff>
        </xdr:to>
        <xdr:sp macro="" textlink="">
          <xdr:nvSpPr>
            <xdr:cNvPr id="1124" name="ComboBox78" hidden="1">
              <a:extLst>
                <a:ext uri="{63B3BB69-23CF-44E3-9099-C40C66FF867C}">
                  <a14:compatExt spid="_x0000_s1124"/>
                </a:ext>
                <a:ext uri="{FF2B5EF4-FFF2-40B4-BE49-F238E27FC236}">
                  <a16:creationId xmlns:a16="http://schemas.microsoft.com/office/drawing/2014/main" id="{00000000-0008-0000-04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157</xdr:row>
          <xdr:rowOff>152400</xdr:rowOff>
        </xdr:from>
        <xdr:to>
          <xdr:col>10</xdr:col>
          <xdr:colOff>685800</xdr:colOff>
          <xdr:row>159</xdr:row>
          <xdr:rowOff>9525</xdr:rowOff>
        </xdr:to>
        <xdr:sp macro="" textlink="">
          <xdr:nvSpPr>
            <xdr:cNvPr id="1125" name="ComboBox79" hidden="1">
              <a:extLst>
                <a:ext uri="{63B3BB69-23CF-44E3-9099-C40C66FF867C}">
                  <a14:compatExt spid="_x0000_s1125"/>
                </a:ext>
                <a:ext uri="{FF2B5EF4-FFF2-40B4-BE49-F238E27FC236}">
                  <a16:creationId xmlns:a16="http://schemas.microsoft.com/office/drawing/2014/main" id="{00000000-0008-0000-04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158</xdr:row>
          <xdr:rowOff>152400</xdr:rowOff>
        </xdr:from>
        <xdr:to>
          <xdr:col>10</xdr:col>
          <xdr:colOff>685800</xdr:colOff>
          <xdr:row>160</xdr:row>
          <xdr:rowOff>9525</xdr:rowOff>
        </xdr:to>
        <xdr:sp macro="" textlink="">
          <xdr:nvSpPr>
            <xdr:cNvPr id="1126" name="ComboBox80" hidden="1">
              <a:extLst>
                <a:ext uri="{63B3BB69-23CF-44E3-9099-C40C66FF867C}">
                  <a14:compatExt spid="_x0000_s1126"/>
                </a:ext>
                <a:ext uri="{FF2B5EF4-FFF2-40B4-BE49-F238E27FC236}">
                  <a16:creationId xmlns:a16="http://schemas.microsoft.com/office/drawing/2014/main" id="{00000000-0008-0000-04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160</xdr:row>
          <xdr:rowOff>171450</xdr:rowOff>
        </xdr:from>
        <xdr:to>
          <xdr:col>10</xdr:col>
          <xdr:colOff>685800</xdr:colOff>
          <xdr:row>162</xdr:row>
          <xdr:rowOff>28575</xdr:rowOff>
        </xdr:to>
        <xdr:sp macro="" textlink="">
          <xdr:nvSpPr>
            <xdr:cNvPr id="1127" name="ComboBox81" hidden="1">
              <a:extLst>
                <a:ext uri="{63B3BB69-23CF-44E3-9099-C40C66FF867C}">
                  <a14:compatExt spid="_x0000_s1127"/>
                </a:ext>
                <a:ext uri="{FF2B5EF4-FFF2-40B4-BE49-F238E27FC236}">
                  <a16:creationId xmlns:a16="http://schemas.microsoft.com/office/drawing/2014/main" id="{00000000-0008-0000-04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161</xdr:row>
          <xdr:rowOff>171450</xdr:rowOff>
        </xdr:from>
        <xdr:to>
          <xdr:col>10</xdr:col>
          <xdr:colOff>685800</xdr:colOff>
          <xdr:row>163</xdr:row>
          <xdr:rowOff>28575</xdr:rowOff>
        </xdr:to>
        <xdr:sp macro="" textlink="">
          <xdr:nvSpPr>
            <xdr:cNvPr id="1128" name="ComboBox82" hidden="1">
              <a:extLst>
                <a:ext uri="{63B3BB69-23CF-44E3-9099-C40C66FF867C}">
                  <a14:compatExt spid="_x0000_s1128"/>
                </a:ext>
                <a:ext uri="{FF2B5EF4-FFF2-40B4-BE49-F238E27FC236}">
                  <a16:creationId xmlns:a16="http://schemas.microsoft.com/office/drawing/2014/main" id="{00000000-0008-0000-04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162</xdr:row>
          <xdr:rowOff>190500</xdr:rowOff>
        </xdr:from>
        <xdr:to>
          <xdr:col>10</xdr:col>
          <xdr:colOff>685800</xdr:colOff>
          <xdr:row>164</xdr:row>
          <xdr:rowOff>38100</xdr:rowOff>
        </xdr:to>
        <xdr:sp macro="" textlink="">
          <xdr:nvSpPr>
            <xdr:cNvPr id="1129" name="ComboBox83" hidden="1">
              <a:extLst>
                <a:ext uri="{63B3BB69-23CF-44E3-9099-C40C66FF867C}">
                  <a14:compatExt spid="_x0000_s1129"/>
                </a:ext>
                <a:ext uri="{FF2B5EF4-FFF2-40B4-BE49-F238E27FC236}">
                  <a16:creationId xmlns:a16="http://schemas.microsoft.com/office/drawing/2014/main" id="{00000000-0008-0000-04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167</xdr:row>
          <xdr:rowOff>9525</xdr:rowOff>
        </xdr:from>
        <xdr:to>
          <xdr:col>10</xdr:col>
          <xdr:colOff>685800</xdr:colOff>
          <xdr:row>168</xdr:row>
          <xdr:rowOff>57150</xdr:rowOff>
        </xdr:to>
        <xdr:sp macro="" textlink="">
          <xdr:nvSpPr>
            <xdr:cNvPr id="1130" name="ComboBox84" hidden="1">
              <a:extLst>
                <a:ext uri="{63B3BB69-23CF-44E3-9099-C40C66FF867C}">
                  <a14:compatExt spid="_x0000_s1130"/>
                </a:ext>
                <a:ext uri="{FF2B5EF4-FFF2-40B4-BE49-F238E27FC236}">
                  <a16:creationId xmlns:a16="http://schemas.microsoft.com/office/drawing/2014/main" id="{00000000-0008-0000-04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168</xdr:row>
          <xdr:rowOff>9525</xdr:rowOff>
        </xdr:from>
        <xdr:to>
          <xdr:col>10</xdr:col>
          <xdr:colOff>685800</xdr:colOff>
          <xdr:row>169</xdr:row>
          <xdr:rowOff>57150</xdr:rowOff>
        </xdr:to>
        <xdr:sp macro="" textlink="">
          <xdr:nvSpPr>
            <xdr:cNvPr id="1131" name="ComboBox85" hidden="1">
              <a:extLst>
                <a:ext uri="{63B3BB69-23CF-44E3-9099-C40C66FF867C}">
                  <a14:compatExt spid="_x0000_s1131"/>
                </a:ext>
                <a:ext uri="{FF2B5EF4-FFF2-40B4-BE49-F238E27FC236}">
                  <a16:creationId xmlns:a16="http://schemas.microsoft.com/office/drawing/2014/main" id="{00000000-0008-0000-04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169</xdr:row>
          <xdr:rowOff>19050</xdr:rowOff>
        </xdr:from>
        <xdr:to>
          <xdr:col>10</xdr:col>
          <xdr:colOff>685800</xdr:colOff>
          <xdr:row>170</xdr:row>
          <xdr:rowOff>57150</xdr:rowOff>
        </xdr:to>
        <xdr:sp macro="" textlink="">
          <xdr:nvSpPr>
            <xdr:cNvPr id="1132" name="ComboBox86" hidden="1">
              <a:extLst>
                <a:ext uri="{63B3BB69-23CF-44E3-9099-C40C66FF867C}">
                  <a14:compatExt spid="_x0000_s1132"/>
                </a:ext>
                <a:ext uri="{FF2B5EF4-FFF2-40B4-BE49-F238E27FC236}">
                  <a16:creationId xmlns:a16="http://schemas.microsoft.com/office/drawing/2014/main" id="{00000000-0008-0000-04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170</xdr:row>
          <xdr:rowOff>28575</xdr:rowOff>
        </xdr:from>
        <xdr:to>
          <xdr:col>10</xdr:col>
          <xdr:colOff>685800</xdr:colOff>
          <xdr:row>171</xdr:row>
          <xdr:rowOff>66675</xdr:rowOff>
        </xdr:to>
        <xdr:sp macro="" textlink="">
          <xdr:nvSpPr>
            <xdr:cNvPr id="1133" name="ComboBox87" hidden="1">
              <a:extLst>
                <a:ext uri="{63B3BB69-23CF-44E3-9099-C40C66FF867C}">
                  <a14:compatExt spid="_x0000_s1133"/>
                </a:ext>
                <a:ext uri="{FF2B5EF4-FFF2-40B4-BE49-F238E27FC236}">
                  <a16:creationId xmlns:a16="http://schemas.microsoft.com/office/drawing/2014/main" id="{00000000-0008-0000-04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171</xdr:row>
          <xdr:rowOff>28575</xdr:rowOff>
        </xdr:from>
        <xdr:to>
          <xdr:col>10</xdr:col>
          <xdr:colOff>685800</xdr:colOff>
          <xdr:row>172</xdr:row>
          <xdr:rowOff>76200</xdr:rowOff>
        </xdr:to>
        <xdr:sp macro="" textlink="">
          <xdr:nvSpPr>
            <xdr:cNvPr id="1134" name="ComboBox88" hidden="1">
              <a:extLst>
                <a:ext uri="{63B3BB69-23CF-44E3-9099-C40C66FF867C}">
                  <a14:compatExt spid="_x0000_s1134"/>
                </a:ext>
                <a:ext uri="{FF2B5EF4-FFF2-40B4-BE49-F238E27FC236}">
                  <a16:creationId xmlns:a16="http://schemas.microsoft.com/office/drawing/2014/main" id="{00000000-0008-0000-04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172</xdr:row>
          <xdr:rowOff>38100</xdr:rowOff>
        </xdr:from>
        <xdr:to>
          <xdr:col>10</xdr:col>
          <xdr:colOff>685800</xdr:colOff>
          <xdr:row>173</xdr:row>
          <xdr:rowOff>85725</xdr:rowOff>
        </xdr:to>
        <xdr:sp macro="" textlink="">
          <xdr:nvSpPr>
            <xdr:cNvPr id="1135" name="ComboBox89" hidden="1">
              <a:extLst>
                <a:ext uri="{63B3BB69-23CF-44E3-9099-C40C66FF867C}">
                  <a14:compatExt spid="_x0000_s1135"/>
                </a:ext>
                <a:ext uri="{FF2B5EF4-FFF2-40B4-BE49-F238E27FC236}">
                  <a16:creationId xmlns:a16="http://schemas.microsoft.com/office/drawing/2014/main" id="{00000000-0008-0000-04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173</xdr:row>
          <xdr:rowOff>57150</xdr:rowOff>
        </xdr:from>
        <xdr:to>
          <xdr:col>10</xdr:col>
          <xdr:colOff>685800</xdr:colOff>
          <xdr:row>174</xdr:row>
          <xdr:rowOff>95250</xdr:rowOff>
        </xdr:to>
        <xdr:sp macro="" textlink="">
          <xdr:nvSpPr>
            <xdr:cNvPr id="1136" name="ComboBox90" hidden="1">
              <a:extLst>
                <a:ext uri="{63B3BB69-23CF-44E3-9099-C40C66FF867C}">
                  <a14:compatExt spid="_x0000_s1136"/>
                </a:ext>
                <a:ext uri="{FF2B5EF4-FFF2-40B4-BE49-F238E27FC236}">
                  <a16:creationId xmlns:a16="http://schemas.microsoft.com/office/drawing/2014/main" id="{00000000-0008-0000-04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174</xdr:row>
          <xdr:rowOff>66675</xdr:rowOff>
        </xdr:from>
        <xdr:to>
          <xdr:col>10</xdr:col>
          <xdr:colOff>685800</xdr:colOff>
          <xdr:row>175</xdr:row>
          <xdr:rowOff>104775</xdr:rowOff>
        </xdr:to>
        <xdr:sp macro="" textlink="">
          <xdr:nvSpPr>
            <xdr:cNvPr id="1137" name="ComboBox91" hidden="1">
              <a:extLst>
                <a:ext uri="{63B3BB69-23CF-44E3-9099-C40C66FF867C}">
                  <a14:compatExt spid="_x0000_s1137"/>
                </a:ext>
                <a:ext uri="{FF2B5EF4-FFF2-40B4-BE49-F238E27FC236}">
                  <a16:creationId xmlns:a16="http://schemas.microsoft.com/office/drawing/2014/main" id="{00000000-0008-0000-04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175</xdr:row>
          <xdr:rowOff>85725</xdr:rowOff>
        </xdr:from>
        <xdr:to>
          <xdr:col>10</xdr:col>
          <xdr:colOff>685800</xdr:colOff>
          <xdr:row>176</xdr:row>
          <xdr:rowOff>133350</xdr:rowOff>
        </xdr:to>
        <xdr:sp macro="" textlink="">
          <xdr:nvSpPr>
            <xdr:cNvPr id="1138" name="ComboBox92" hidden="1">
              <a:extLst>
                <a:ext uri="{63B3BB69-23CF-44E3-9099-C40C66FF867C}">
                  <a14:compatExt spid="_x0000_s1138"/>
                </a:ext>
                <a:ext uri="{FF2B5EF4-FFF2-40B4-BE49-F238E27FC236}">
                  <a16:creationId xmlns:a16="http://schemas.microsoft.com/office/drawing/2014/main" id="{00000000-0008-0000-04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176</xdr:row>
          <xdr:rowOff>95250</xdr:rowOff>
        </xdr:from>
        <xdr:to>
          <xdr:col>10</xdr:col>
          <xdr:colOff>685800</xdr:colOff>
          <xdr:row>177</xdr:row>
          <xdr:rowOff>142875</xdr:rowOff>
        </xdr:to>
        <xdr:sp macro="" textlink="">
          <xdr:nvSpPr>
            <xdr:cNvPr id="1139" name="ComboBox93" hidden="1">
              <a:extLst>
                <a:ext uri="{63B3BB69-23CF-44E3-9099-C40C66FF867C}">
                  <a14:compatExt spid="_x0000_s1139"/>
                </a:ext>
                <a:ext uri="{FF2B5EF4-FFF2-40B4-BE49-F238E27FC236}">
                  <a16:creationId xmlns:a16="http://schemas.microsoft.com/office/drawing/2014/main" id="{00000000-0008-0000-04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177</xdr:row>
          <xdr:rowOff>133350</xdr:rowOff>
        </xdr:from>
        <xdr:to>
          <xdr:col>10</xdr:col>
          <xdr:colOff>685800</xdr:colOff>
          <xdr:row>178</xdr:row>
          <xdr:rowOff>171450</xdr:rowOff>
        </xdr:to>
        <xdr:sp macro="" textlink="">
          <xdr:nvSpPr>
            <xdr:cNvPr id="1140" name="ComboBox94" hidden="1">
              <a:extLst>
                <a:ext uri="{63B3BB69-23CF-44E3-9099-C40C66FF867C}">
                  <a14:compatExt spid="_x0000_s1140"/>
                </a:ext>
                <a:ext uri="{FF2B5EF4-FFF2-40B4-BE49-F238E27FC236}">
                  <a16:creationId xmlns:a16="http://schemas.microsoft.com/office/drawing/2014/main" id="{00000000-0008-0000-04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178</xdr:row>
          <xdr:rowOff>123825</xdr:rowOff>
        </xdr:from>
        <xdr:to>
          <xdr:col>10</xdr:col>
          <xdr:colOff>685800</xdr:colOff>
          <xdr:row>179</xdr:row>
          <xdr:rowOff>161925</xdr:rowOff>
        </xdr:to>
        <xdr:sp macro="" textlink="">
          <xdr:nvSpPr>
            <xdr:cNvPr id="1141" name="ComboBox95" hidden="1">
              <a:extLst>
                <a:ext uri="{63B3BB69-23CF-44E3-9099-C40C66FF867C}">
                  <a14:compatExt spid="_x0000_s1141"/>
                </a:ext>
                <a:ext uri="{FF2B5EF4-FFF2-40B4-BE49-F238E27FC236}">
                  <a16:creationId xmlns:a16="http://schemas.microsoft.com/office/drawing/2014/main" id="{00000000-0008-0000-04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179</xdr:row>
          <xdr:rowOff>123825</xdr:rowOff>
        </xdr:from>
        <xdr:to>
          <xdr:col>10</xdr:col>
          <xdr:colOff>685800</xdr:colOff>
          <xdr:row>180</xdr:row>
          <xdr:rowOff>171450</xdr:rowOff>
        </xdr:to>
        <xdr:sp macro="" textlink="">
          <xdr:nvSpPr>
            <xdr:cNvPr id="1142" name="ComboBox96" hidden="1">
              <a:extLst>
                <a:ext uri="{63B3BB69-23CF-44E3-9099-C40C66FF867C}">
                  <a14:compatExt spid="_x0000_s1142"/>
                </a:ext>
                <a:ext uri="{FF2B5EF4-FFF2-40B4-BE49-F238E27FC236}">
                  <a16:creationId xmlns:a16="http://schemas.microsoft.com/office/drawing/2014/main" id="{00000000-0008-0000-04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180</xdr:row>
          <xdr:rowOff>133350</xdr:rowOff>
        </xdr:from>
        <xdr:to>
          <xdr:col>10</xdr:col>
          <xdr:colOff>685800</xdr:colOff>
          <xdr:row>182</xdr:row>
          <xdr:rowOff>9525</xdr:rowOff>
        </xdr:to>
        <xdr:sp macro="" textlink="">
          <xdr:nvSpPr>
            <xdr:cNvPr id="1143" name="ComboBox97" hidden="1">
              <a:extLst>
                <a:ext uri="{63B3BB69-23CF-44E3-9099-C40C66FF867C}">
                  <a14:compatExt spid="_x0000_s1143"/>
                </a:ext>
                <a:ext uri="{FF2B5EF4-FFF2-40B4-BE49-F238E27FC236}">
                  <a16:creationId xmlns:a16="http://schemas.microsoft.com/office/drawing/2014/main" id="{00000000-0008-0000-04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182</xdr:row>
          <xdr:rowOff>142875</xdr:rowOff>
        </xdr:from>
        <xdr:to>
          <xdr:col>10</xdr:col>
          <xdr:colOff>685800</xdr:colOff>
          <xdr:row>184</xdr:row>
          <xdr:rowOff>19050</xdr:rowOff>
        </xdr:to>
        <xdr:sp macro="" textlink="">
          <xdr:nvSpPr>
            <xdr:cNvPr id="1144" name="ComboBox98" hidden="1">
              <a:extLst>
                <a:ext uri="{63B3BB69-23CF-44E3-9099-C40C66FF867C}">
                  <a14:compatExt spid="_x0000_s1144"/>
                </a:ext>
                <a:ext uri="{FF2B5EF4-FFF2-40B4-BE49-F238E27FC236}">
                  <a16:creationId xmlns:a16="http://schemas.microsoft.com/office/drawing/2014/main" id="{00000000-0008-0000-04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185</xdr:row>
          <xdr:rowOff>152400</xdr:rowOff>
        </xdr:from>
        <xdr:to>
          <xdr:col>10</xdr:col>
          <xdr:colOff>685800</xdr:colOff>
          <xdr:row>187</xdr:row>
          <xdr:rowOff>19050</xdr:rowOff>
        </xdr:to>
        <xdr:sp macro="" textlink="">
          <xdr:nvSpPr>
            <xdr:cNvPr id="1145" name="ComboBox99" hidden="1">
              <a:extLst>
                <a:ext uri="{63B3BB69-23CF-44E3-9099-C40C66FF867C}">
                  <a14:compatExt spid="_x0000_s1145"/>
                </a:ext>
                <a:ext uri="{FF2B5EF4-FFF2-40B4-BE49-F238E27FC236}">
                  <a16:creationId xmlns:a16="http://schemas.microsoft.com/office/drawing/2014/main" id="{00000000-0008-0000-04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187</xdr:row>
          <xdr:rowOff>161925</xdr:rowOff>
        </xdr:from>
        <xdr:to>
          <xdr:col>10</xdr:col>
          <xdr:colOff>685800</xdr:colOff>
          <xdr:row>189</xdr:row>
          <xdr:rowOff>38100</xdr:rowOff>
        </xdr:to>
        <xdr:sp macro="" textlink="">
          <xdr:nvSpPr>
            <xdr:cNvPr id="1146" name="ComboBox100" hidden="1">
              <a:extLst>
                <a:ext uri="{63B3BB69-23CF-44E3-9099-C40C66FF867C}">
                  <a14:compatExt spid="_x0000_s1146"/>
                </a:ext>
                <a:ext uri="{FF2B5EF4-FFF2-40B4-BE49-F238E27FC236}">
                  <a16:creationId xmlns:a16="http://schemas.microsoft.com/office/drawing/2014/main" id="{00000000-0008-0000-04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188</xdr:row>
          <xdr:rowOff>171450</xdr:rowOff>
        </xdr:from>
        <xdr:to>
          <xdr:col>10</xdr:col>
          <xdr:colOff>685800</xdr:colOff>
          <xdr:row>190</xdr:row>
          <xdr:rowOff>47625</xdr:rowOff>
        </xdr:to>
        <xdr:sp macro="" textlink="">
          <xdr:nvSpPr>
            <xdr:cNvPr id="1147" name="ComboBox101" hidden="1">
              <a:extLst>
                <a:ext uri="{63B3BB69-23CF-44E3-9099-C40C66FF867C}">
                  <a14:compatExt spid="_x0000_s1147"/>
                </a:ext>
                <a:ext uri="{FF2B5EF4-FFF2-40B4-BE49-F238E27FC236}">
                  <a16:creationId xmlns:a16="http://schemas.microsoft.com/office/drawing/2014/main" id="{00000000-0008-0000-04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189</xdr:row>
          <xdr:rowOff>161925</xdr:rowOff>
        </xdr:from>
        <xdr:to>
          <xdr:col>10</xdr:col>
          <xdr:colOff>685800</xdr:colOff>
          <xdr:row>191</xdr:row>
          <xdr:rowOff>38100</xdr:rowOff>
        </xdr:to>
        <xdr:sp macro="" textlink="">
          <xdr:nvSpPr>
            <xdr:cNvPr id="1148" name="ComboBox102" hidden="1">
              <a:extLst>
                <a:ext uri="{63B3BB69-23CF-44E3-9099-C40C66FF867C}">
                  <a14:compatExt spid="_x0000_s1148"/>
                </a:ext>
                <a:ext uri="{FF2B5EF4-FFF2-40B4-BE49-F238E27FC236}">
                  <a16:creationId xmlns:a16="http://schemas.microsoft.com/office/drawing/2014/main" id="{00000000-0008-0000-04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190</xdr:row>
          <xdr:rowOff>171450</xdr:rowOff>
        </xdr:from>
        <xdr:to>
          <xdr:col>10</xdr:col>
          <xdr:colOff>685800</xdr:colOff>
          <xdr:row>192</xdr:row>
          <xdr:rowOff>38100</xdr:rowOff>
        </xdr:to>
        <xdr:sp macro="" textlink="">
          <xdr:nvSpPr>
            <xdr:cNvPr id="1149" name="ComboBox103" hidden="1">
              <a:extLst>
                <a:ext uri="{63B3BB69-23CF-44E3-9099-C40C66FF867C}">
                  <a14:compatExt spid="_x0000_s1149"/>
                </a:ext>
                <a:ext uri="{FF2B5EF4-FFF2-40B4-BE49-F238E27FC236}">
                  <a16:creationId xmlns:a16="http://schemas.microsoft.com/office/drawing/2014/main" id="{00000000-0008-0000-04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192</xdr:row>
          <xdr:rowOff>0</xdr:rowOff>
        </xdr:from>
        <xdr:to>
          <xdr:col>10</xdr:col>
          <xdr:colOff>685800</xdr:colOff>
          <xdr:row>193</xdr:row>
          <xdr:rowOff>57150</xdr:rowOff>
        </xdr:to>
        <xdr:sp macro="" textlink="">
          <xdr:nvSpPr>
            <xdr:cNvPr id="1150" name="ComboBox104" hidden="1">
              <a:extLst>
                <a:ext uri="{63B3BB69-23CF-44E3-9099-C40C66FF867C}">
                  <a14:compatExt spid="_x0000_s1150"/>
                </a:ext>
                <a:ext uri="{FF2B5EF4-FFF2-40B4-BE49-F238E27FC236}">
                  <a16:creationId xmlns:a16="http://schemas.microsoft.com/office/drawing/2014/main" id="{00000000-0008-0000-04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193</xdr:row>
          <xdr:rowOff>19050</xdr:rowOff>
        </xdr:from>
        <xdr:to>
          <xdr:col>10</xdr:col>
          <xdr:colOff>685800</xdr:colOff>
          <xdr:row>194</xdr:row>
          <xdr:rowOff>76200</xdr:rowOff>
        </xdr:to>
        <xdr:sp macro="" textlink="">
          <xdr:nvSpPr>
            <xdr:cNvPr id="1151" name="ComboBox105" hidden="1">
              <a:extLst>
                <a:ext uri="{63B3BB69-23CF-44E3-9099-C40C66FF867C}">
                  <a14:compatExt spid="_x0000_s1151"/>
                </a:ext>
                <a:ext uri="{FF2B5EF4-FFF2-40B4-BE49-F238E27FC236}">
                  <a16:creationId xmlns:a16="http://schemas.microsoft.com/office/drawing/2014/main" id="{00000000-0008-0000-04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194</xdr:row>
          <xdr:rowOff>19050</xdr:rowOff>
        </xdr:from>
        <xdr:to>
          <xdr:col>10</xdr:col>
          <xdr:colOff>685800</xdr:colOff>
          <xdr:row>195</xdr:row>
          <xdr:rowOff>76200</xdr:rowOff>
        </xdr:to>
        <xdr:sp macro="" textlink="">
          <xdr:nvSpPr>
            <xdr:cNvPr id="1152" name="ComboBox106" hidden="1">
              <a:extLst>
                <a:ext uri="{63B3BB69-23CF-44E3-9099-C40C66FF867C}">
                  <a14:compatExt spid="_x0000_s1152"/>
                </a:ext>
                <a:ext uri="{FF2B5EF4-FFF2-40B4-BE49-F238E27FC236}">
                  <a16:creationId xmlns:a16="http://schemas.microsoft.com/office/drawing/2014/main" id="{00000000-0008-0000-04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195</xdr:row>
          <xdr:rowOff>19050</xdr:rowOff>
        </xdr:from>
        <xdr:to>
          <xdr:col>10</xdr:col>
          <xdr:colOff>685800</xdr:colOff>
          <xdr:row>196</xdr:row>
          <xdr:rowOff>66675</xdr:rowOff>
        </xdr:to>
        <xdr:sp macro="" textlink="">
          <xdr:nvSpPr>
            <xdr:cNvPr id="1153" name="ComboBox107" hidden="1">
              <a:extLst>
                <a:ext uri="{63B3BB69-23CF-44E3-9099-C40C66FF867C}">
                  <a14:compatExt spid="_x0000_s1153"/>
                </a:ext>
                <a:ext uri="{FF2B5EF4-FFF2-40B4-BE49-F238E27FC236}">
                  <a16:creationId xmlns:a16="http://schemas.microsoft.com/office/drawing/2014/main" id="{00000000-0008-0000-04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196</xdr:row>
          <xdr:rowOff>19050</xdr:rowOff>
        </xdr:from>
        <xdr:to>
          <xdr:col>10</xdr:col>
          <xdr:colOff>685800</xdr:colOff>
          <xdr:row>197</xdr:row>
          <xdr:rowOff>76200</xdr:rowOff>
        </xdr:to>
        <xdr:sp macro="" textlink="">
          <xdr:nvSpPr>
            <xdr:cNvPr id="1154" name="ComboBox108" hidden="1">
              <a:extLst>
                <a:ext uri="{63B3BB69-23CF-44E3-9099-C40C66FF867C}">
                  <a14:compatExt spid="_x0000_s1154"/>
                </a:ext>
                <a:ext uri="{FF2B5EF4-FFF2-40B4-BE49-F238E27FC236}">
                  <a16:creationId xmlns:a16="http://schemas.microsoft.com/office/drawing/2014/main" id="{00000000-0008-0000-04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197</xdr:row>
          <xdr:rowOff>28575</xdr:rowOff>
        </xdr:from>
        <xdr:to>
          <xdr:col>10</xdr:col>
          <xdr:colOff>685800</xdr:colOff>
          <xdr:row>198</xdr:row>
          <xdr:rowOff>85725</xdr:rowOff>
        </xdr:to>
        <xdr:sp macro="" textlink="">
          <xdr:nvSpPr>
            <xdr:cNvPr id="1155" name="ComboBox109" hidden="1">
              <a:extLst>
                <a:ext uri="{63B3BB69-23CF-44E3-9099-C40C66FF867C}">
                  <a14:compatExt spid="_x0000_s1155"/>
                </a:ext>
                <a:ext uri="{FF2B5EF4-FFF2-40B4-BE49-F238E27FC236}">
                  <a16:creationId xmlns:a16="http://schemas.microsoft.com/office/drawing/2014/main" id="{00000000-0008-0000-04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198</xdr:row>
          <xdr:rowOff>38100</xdr:rowOff>
        </xdr:from>
        <xdr:to>
          <xdr:col>10</xdr:col>
          <xdr:colOff>685800</xdr:colOff>
          <xdr:row>199</xdr:row>
          <xdr:rowOff>85725</xdr:rowOff>
        </xdr:to>
        <xdr:sp macro="" textlink="">
          <xdr:nvSpPr>
            <xdr:cNvPr id="1156" name="ComboBox110" hidden="1">
              <a:extLst>
                <a:ext uri="{63B3BB69-23CF-44E3-9099-C40C66FF867C}">
                  <a14:compatExt spid="_x0000_s1156"/>
                </a:ext>
                <a:ext uri="{FF2B5EF4-FFF2-40B4-BE49-F238E27FC236}">
                  <a16:creationId xmlns:a16="http://schemas.microsoft.com/office/drawing/2014/main" id="{00000000-0008-0000-04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199</xdr:row>
          <xdr:rowOff>38100</xdr:rowOff>
        </xdr:from>
        <xdr:to>
          <xdr:col>10</xdr:col>
          <xdr:colOff>685800</xdr:colOff>
          <xdr:row>200</xdr:row>
          <xdr:rowOff>95250</xdr:rowOff>
        </xdr:to>
        <xdr:sp macro="" textlink="">
          <xdr:nvSpPr>
            <xdr:cNvPr id="1157" name="ComboBox111" hidden="1">
              <a:extLst>
                <a:ext uri="{63B3BB69-23CF-44E3-9099-C40C66FF867C}">
                  <a14:compatExt spid="_x0000_s1157"/>
                </a:ext>
                <a:ext uri="{FF2B5EF4-FFF2-40B4-BE49-F238E27FC236}">
                  <a16:creationId xmlns:a16="http://schemas.microsoft.com/office/drawing/2014/main" id="{00000000-0008-0000-04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200</xdr:row>
          <xdr:rowOff>47625</xdr:rowOff>
        </xdr:from>
        <xdr:to>
          <xdr:col>10</xdr:col>
          <xdr:colOff>685800</xdr:colOff>
          <xdr:row>201</xdr:row>
          <xdr:rowOff>104775</xdr:rowOff>
        </xdr:to>
        <xdr:sp macro="" textlink="">
          <xdr:nvSpPr>
            <xdr:cNvPr id="1158" name="ComboBox112" hidden="1">
              <a:extLst>
                <a:ext uri="{63B3BB69-23CF-44E3-9099-C40C66FF867C}">
                  <a14:compatExt spid="_x0000_s1158"/>
                </a:ext>
                <a:ext uri="{FF2B5EF4-FFF2-40B4-BE49-F238E27FC236}">
                  <a16:creationId xmlns:a16="http://schemas.microsoft.com/office/drawing/2014/main" id="{00000000-0008-0000-0400-00008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201</xdr:row>
          <xdr:rowOff>38100</xdr:rowOff>
        </xdr:from>
        <xdr:to>
          <xdr:col>10</xdr:col>
          <xdr:colOff>685800</xdr:colOff>
          <xdr:row>202</xdr:row>
          <xdr:rowOff>95250</xdr:rowOff>
        </xdr:to>
        <xdr:sp macro="" textlink="">
          <xdr:nvSpPr>
            <xdr:cNvPr id="1159" name="ComboBox113" hidden="1">
              <a:extLst>
                <a:ext uri="{63B3BB69-23CF-44E3-9099-C40C66FF867C}">
                  <a14:compatExt spid="_x0000_s1159"/>
                </a:ext>
                <a:ext uri="{FF2B5EF4-FFF2-40B4-BE49-F238E27FC236}">
                  <a16:creationId xmlns:a16="http://schemas.microsoft.com/office/drawing/2014/main" id="{00000000-0008-0000-04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202</xdr:row>
          <xdr:rowOff>38100</xdr:rowOff>
        </xdr:from>
        <xdr:to>
          <xdr:col>10</xdr:col>
          <xdr:colOff>685800</xdr:colOff>
          <xdr:row>203</xdr:row>
          <xdr:rowOff>95250</xdr:rowOff>
        </xdr:to>
        <xdr:sp macro="" textlink="">
          <xdr:nvSpPr>
            <xdr:cNvPr id="1160" name="ComboBox114" hidden="1">
              <a:extLst>
                <a:ext uri="{63B3BB69-23CF-44E3-9099-C40C66FF867C}">
                  <a14:compatExt spid="_x0000_s1160"/>
                </a:ext>
                <a:ext uri="{FF2B5EF4-FFF2-40B4-BE49-F238E27FC236}">
                  <a16:creationId xmlns:a16="http://schemas.microsoft.com/office/drawing/2014/main" id="{00000000-0008-0000-04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203</xdr:row>
          <xdr:rowOff>28575</xdr:rowOff>
        </xdr:from>
        <xdr:to>
          <xdr:col>10</xdr:col>
          <xdr:colOff>685800</xdr:colOff>
          <xdr:row>204</xdr:row>
          <xdr:rowOff>85725</xdr:rowOff>
        </xdr:to>
        <xdr:sp macro="" textlink="">
          <xdr:nvSpPr>
            <xdr:cNvPr id="1161" name="ComboBox115" hidden="1">
              <a:extLst>
                <a:ext uri="{63B3BB69-23CF-44E3-9099-C40C66FF867C}">
                  <a14:compatExt spid="_x0000_s1161"/>
                </a:ext>
                <a:ext uri="{FF2B5EF4-FFF2-40B4-BE49-F238E27FC236}">
                  <a16:creationId xmlns:a16="http://schemas.microsoft.com/office/drawing/2014/main" id="{00000000-0008-0000-04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205</xdr:row>
          <xdr:rowOff>38100</xdr:rowOff>
        </xdr:from>
        <xdr:to>
          <xdr:col>10</xdr:col>
          <xdr:colOff>685800</xdr:colOff>
          <xdr:row>206</xdr:row>
          <xdr:rowOff>95250</xdr:rowOff>
        </xdr:to>
        <xdr:sp macro="" textlink="">
          <xdr:nvSpPr>
            <xdr:cNvPr id="1162" name="ComboBox116" hidden="1">
              <a:extLst>
                <a:ext uri="{63B3BB69-23CF-44E3-9099-C40C66FF867C}">
                  <a14:compatExt spid="_x0000_s1162"/>
                </a:ext>
                <a:ext uri="{FF2B5EF4-FFF2-40B4-BE49-F238E27FC236}">
                  <a16:creationId xmlns:a16="http://schemas.microsoft.com/office/drawing/2014/main" id="{00000000-0008-0000-04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206</xdr:row>
          <xdr:rowOff>19050</xdr:rowOff>
        </xdr:from>
        <xdr:to>
          <xdr:col>10</xdr:col>
          <xdr:colOff>685800</xdr:colOff>
          <xdr:row>207</xdr:row>
          <xdr:rowOff>76200</xdr:rowOff>
        </xdr:to>
        <xdr:sp macro="" textlink="">
          <xdr:nvSpPr>
            <xdr:cNvPr id="1163" name="ComboBox117" hidden="1">
              <a:extLst>
                <a:ext uri="{63B3BB69-23CF-44E3-9099-C40C66FF867C}">
                  <a14:compatExt spid="_x0000_s1163"/>
                </a:ext>
                <a:ext uri="{FF2B5EF4-FFF2-40B4-BE49-F238E27FC236}">
                  <a16:creationId xmlns:a16="http://schemas.microsoft.com/office/drawing/2014/main" id="{00000000-0008-0000-04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207</xdr:row>
          <xdr:rowOff>28575</xdr:rowOff>
        </xdr:from>
        <xdr:to>
          <xdr:col>10</xdr:col>
          <xdr:colOff>685800</xdr:colOff>
          <xdr:row>208</xdr:row>
          <xdr:rowOff>76200</xdr:rowOff>
        </xdr:to>
        <xdr:sp macro="" textlink="">
          <xdr:nvSpPr>
            <xdr:cNvPr id="1164" name="ComboBox118" hidden="1">
              <a:extLst>
                <a:ext uri="{63B3BB69-23CF-44E3-9099-C40C66FF867C}">
                  <a14:compatExt spid="_x0000_s1164"/>
                </a:ext>
                <a:ext uri="{FF2B5EF4-FFF2-40B4-BE49-F238E27FC236}">
                  <a16:creationId xmlns:a16="http://schemas.microsoft.com/office/drawing/2014/main" id="{00000000-0008-0000-04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208</xdr:row>
          <xdr:rowOff>38100</xdr:rowOff>
        </xdr:from>
        <xdr:to>
          <xdr:col>10</xdr:col>
          <xdr:colOff>685800</xdr:colOff>
          <xdr:row>209</xdr:row>
          <xdr:rowOff>85725</xdr:rowOff>
        </xdr:to>
        <xdr:sp macro="" textlink="">
          <xdr:nvSpPr>
            <xdr:cNvPr id="1165" name="ComboBox119" hidden="1">
              <a:extLst>
                <a:ext uri="{63B3BB69-23CF-44E3-9099-C40C66FF867C}">
                  <a14:compatExt spid="_x0000_s1165"/>
                </a:ext>
                <a:ext uri="{FF2B5EF4-FFF2-40B4-BE49-F238E27FC236}">
                  <a16:creationId xmlns:a16="http://schemas.microsoft.com/office/drawing/2014/main" id="{00000000-0008-0000-04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209</xdr:row>
          <xdr:rowOff>38100</xdr:rowOff>
        </xdr:from>
        <xdr:to>
          <xdr:col>10</xdr:col>
          <xdr:colOff>685800</xdr:colOff>
          <xdr:row>210</xdr:row>
          <xdr:rowOff>85725</xdr:rowOff>
        </xdr:to>
        <xdr:sp macro="" textlink="">
          <xdr:nvSpPr>
            <xdr:cNvPr id="1166" name="ComboBox120" hidden="1">
              <a:extLst>
                <a:ext uri="{63B3BB69-23CF-44E3-9099-C40C66FF867C}">
                  <a14:compatExt spid="_x0000_s1166"/>
                </a:ext>
                <a:ext uri="{FF2B5EF4-FFF2-40B4-BE49-F238E27FC236}">
                  <a16:creationId xmlns:a16="http://schemas.microsoft.com/office/drawing/2014/main" id="{00000000-0008-0000-04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210</xdr:row>
          <xdr:rowOff>47625</xdr:rowOff>
        </xdr:from>
        <xdr:to>
          <xdr:col>10</xdr:col>
          <xdr:colOff>685800</xdr:colOff>
          <xdr:row>211</xdr:row>
          <xdr:rowOff>95250</xdr:rowOff>
        </xdr:to>
        <xdr:sp macro="" textlink="">
          <xdr:nvSpPr>
            <xdr:cNvPr id="1167" name="ComboBox121" hidden="1">
              <a:extLst>
                <a:ext uri="{63B3BB69-23CF-44E3-9099-C40C66FF867C}">
                  <a14:compatExt spid="_x0000_s1167"/>
                </a:ext>
                <a:ext uri="{FF2B5EF4-FFF2-40B4-BE49-F238E27FC236}">
                  <a16:creationId xmlns:a16="http://schemas.microsoft.com/office/drawing/2014/main" id="{00000000-0008-0000-04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211</xdr:row>
          <xdr:rowOff>57150</xdr:rowOff>
        </xdr:from>
        <xdr:to>
          <xdr:col>10</xdr:col>
          <xdr:colOff>685800</xdr:colOff>
          <xdr:row>212</xdr:row>
          <xdr:rowOff>104775</xdr:rowOff>
        </xdr:to>
        <xdr:sp macro="" textlink="">
          <xdr:nvSpPr>
            <xdr:cNvPr id="1168" name="ComboBox122" hidden="1">
              <a:extLst>
                <a:ext uri="{63B3BB69-23CF-44E3-9099-C40C66FF867C}">
                  <a14:compatExt spid="_x0000_s1168"/>
                </a:ext>
                <a:ext uri="{FF2B5EF4-FFF2-40B4-BE49-F238E27FC236}">
                  <a16:creationId xmlns:a16="http://schemas.microsoft.com/office/drawing/2014/main" id="{00000000-0008-0000-04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212</xdr:row>
          <xdr:rowOff>76200</xdr:rowOff>
        </xdr:from>
        <xdr:to>
          <xdr:col>10</xdr:col>
          <xdr:colOff>685800</xdr:colOff>
          <xdr:row>213</xdr:row>
          <xdr:rowOff>114300</xdr:rowOff>
        </xdr:to>
        <xdr:sp macro="" textlink="">
          <xdr:nvSpPr>
            <xdr:cNvPr id="1169" name="ComboBox123" hidden="1">
              <a:extLst>
                <a:ext uri="{63B3BB69-23CF-44E3-9099-C40C66FF867C}">
                  <a14:compatExt spid="_x0000_s1169"/>
                </a:ext>
                <a:ext uri="{FF2B5EF4-FFF2-40B4-BE49-F238E27FC236}">
                  <a16:creationId xmlns:a16="http://schemas.microsoft.com/office/drawing/2014/main" id="{00000000-0008-0000-04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213</xdr:row>
          <xdr:rowOff>76200</xdr:rowOff>
        </xdr:from>
        <xdr:to>
          <xdr:col>10</xdr:col>
          <xdr:colOff>685800</xdr:colOff>
          <xdr:row>214</xdr:row>
          <xdr:rowOff>114300</xdr:rowOff>
        </xdr:to>
        <xdr:sp macro="" textlink="">
          <xdr:nvSpPr>
            <xdr:cNvPr id="1170" name="ComboBox124" hidden="1">
              <a:extLst>
                <a:ext uri="{63B3BB69-23CF-44E3-9099-C40C66FF867C}">
                  <a14:compatExt spid="_x0000_s1170"/>
                </a:ext>
                <a:ext uri="{FF2B5EF4-FFF2-40B4-BE49-F238E27FC236}">
                  <a16:creationId xmlns:a16="http://schemas.microsoft.com/office/drawing/2014/main" id="{00000000-0008-0000-04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214</xdr:row>
          <xdr:rowOff>85725</xdr:rowOff>
        </xdr:from>
        <xdr:to>
          <xdr:col>10</xdr:col>
          <xdr:colOff>685800</xdr:colOff>
          <xdr:row>215</xdr:row>
          <xdr:rowOff>123825</xdr:rowOff>
        </xdr:to>
        <xdr:sp macro="" textlink="">
          <xdr:nvSpPr>
            <xdr:cNvPr id="1171" name="ComboBox125" hidden="1">
              <a:extLst>
                <a:ext uri="{63B3BB69-23CF-44E3-9099-C40C66FF867C}">
                  <a14:compatExt spid="_x0000_s1171"/>
                </a:ext>
                <a:ext uri="{FF2B5EF4-FFF2-40B4-BE49-F238E27FC236}">
                  <a16:creationId xmlns:a16="http://schemas.microsoft.com/office/drawing/2014/main" id="{00000000-0008-0000-04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215</xdr:row>
          <xdr:rowOff>85725</xdr:rowOff>
        </xdr:from>
        <xdr:to>
          <xdr:col>10</xdr:col>
          <xdr:colOff>685800</xdr:colOff>
          <xdr:row>216</xdr:row>
          <xdr:rowOff>133350</xdr:rowOff>
        </xdr:to>
        <xdr:sp macro="" textlink="">
          <xdr:nvSpPr>
            <xdr:cNvPr id="1172" name="ComboBox126" hidden="1">
              <a:extLst>
                <a:ext uri="{63B3BB69-23CF-44E3-9099-C40C66FF867C}">
                  <a14:compatExt spid="_x0000_s1172"/>
                </a:ext>
                <a:ext uri="{FF2B5EF4-FFF2-40B4-BE49-F238E27FC236}">
                  <a16:creationId xmlns:a16="http://schemas.microsoft.com/office/drawing/2014/main" id="{00000000-0008-0000-0400-00009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216</xdr:row>
          <xdr:rowOff>104775</xdr:rowOff>
        </xdr:from>
        <xdr:to>
          <xdr:col>10</xdr:col>
          <xdr:colOff>685800</xdr:colOff>
          <xdr:row>217</xdr:row>
          <xdr:rowOff>152400</xdr:rowOff>
        </xdr:to>
        <xdr:sp macro="" textlink="">
          <xdr:nvSpPr>
            <xdr:cNvPr id="1173" name="ComboBox127" hidden="1">
              <a:extLst>
                <a:ext uri="{63B3BB69-23CF-44E3-9099-C40C66FF867C}">
                  <a14:compatExt spid="_x0000_s1173"/>
                </a:ext>
                <a:ext uri="{FF2B5EF4-FFF2-40B4-BE49-F238E27FC236}">
                  <a16:creationId xmlns:a16="http://schemas.microsoft.com/office/drawing/2014/main" id="{00000000-0008-0000-04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217</xdr:row>
          <xdr:rowOff>104775</xdr:rowOff>
        </xdr:from>
        <xdr:to>
          <xdr:col>10</xdr:col>
          <xdr:colOff>685800</xdr:colOff>
          <xdr:row>218</xdr:row>
          <xdr:rowOff>152400</xdr:rowOff>
        </xdr:to>
        <xdr:sp macro="" textlink="">
          <xdr:nvSpPr>
            <xdr:cNvPr id="1174" name="ComboBox128" hidden="1">
              <a:extLst>
                <a:ext uri="{63B3BB69-23CF-44E3-9099-C40C66FF867C}">
                  <a14:compatExt spid="_x0000_s1174"/>
                </a:ext>
                <a:ext uri="{FF2B5EF4-FFF2-40B4-BE49-F238E27FC236}">
                  <a16:creationId xmlns:a16="http://schemas.microsoft.com/office/drawing/2014/main" id="{00000000-0008-0000-04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218</xdr:row>
          <xdr:rowOff>114300</xdr:rowOff>
        </xdr:from>
        <xdr:to>
          <xdr:col>10</xdr:col>
          <xdr:colOff>685800</xdr:colOff>
          <xdr:row>219</xdr:row>
          <xdr:rowOff>161925</xdr:rowOff>
        </xdr:to>
        <xdr:sp macro="" textlink="">
          <xdr:nvSpPr>
            <xdr:cNvPr id="1175" name="ComboBox129" hidden="1">
              <a:extLst>
                <a:ext uri="{63B3BB69-23CF-44E3-9099-C40C66FF867C}">
                  <a14:compatExt spid="_x0000_s1175"/>
                </a:ext>
                <a:ext uri="{FF2B5EF4-FFF2-40B4-BE49-F238E27FC236}">
                  <a16:creationId xmlns:a16="http://schemas.microsoft.com/office/drawing/2014/main" id="{00000000-0008-0000-04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219</xdr:row>
          <xdr:rowOff>114300</xdr:rowOff>
        </xdr:from>
        <xdr:to>
          <xdr:col>10</xdr:col>
          <xdr:colOff>685800</xdr:colOff>
          <xdr:row>220</xdr:row>
          <xdr:rowOff>161925</xdr:rowOff>
        </xdr:to>
        <xdr:sp macro="" textlink="">
          <xdr:nvSpPr>
            <xdr:cNvPr id="1176" name="ComboBox130" hidden="1">
              <a:extLst>
                <a:ext uri="{63B3BB69-23CF-44E3-9099-C40C66FF867C}">
                  <a14:compatExt spid="_x0000_s1176"/>
                </a:ext>
                <a:ext uri="{FF2B5EF4-FFF2-40B4-BE49-F238E27FC236}">
                  <a16:creationId xmlns:a16="http://schemas.microsoft.com/office/drawing/2014/main" id="{00000000-0008-0000-04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220</xdr:row>
          <xdr:rowOff>123825</xdr:rowOff>
        </xdr:from>
        <xdr:to>
          <xdr:col>10</xdr:col>
          <xdr:colOff>685800</xdr:colOff>
          <xdr:row>221</xdr:row>
          <xdr:rowOff>171450</xdr:rowOff>
        </xdr:to>
        <xdr:sp macro="" textlink="">
          <xdr:nvSpPr>
            <xdr:cNvPr id="1177" name="ComboBox131" hidden="1">
              <a:extLst>
                <a:ext uri="{63B3BB69-23CF-44E3-9099-C40C66FF867C}">
                  <a14:compatExt spid="_x0000_s1177"/>
                </a:ext>
                <a:ext uri="{FF2B5EF4-FFF2-40B4-BE49-F238E27FC236}">
                  <a16:creationId xmlns:a16="http://schemas.microsoft.com/office/drawing/2014/main" id="{00000000-0008-0000-04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221</xdr:row>
          <xdr:rowOff>133350</xdr:rowOff>
        </xdr:from>
        <xdr:to>
          <xdr:col>10</xdr:col>
          <xdr:colOff>685800</xdr:colOff>
          <xdr:row>222</xdr:row>
          <xdr:rowOff>180975</xdr:rowOff>
        </xdr:to>
        <xdr:sp macro="" textlink="">
          <xdr:nvSpPr>
            <xdr:cNvPr id="1178" name="ComboBox132" hidden="1">
              <a:extLst>
                <a:ext uri="{63B3BB69-23CF-44E3-9099-C40C66FF867C}">
                  <a14:compatExt spid="_x0000_s1178"/>
                </a:ext>
                <a:ext uri="{FF2B5EF4-FFF2-40B4-BE49-F238E27FC236}">
                  <a16:creationId xmlns:a16="http://schemas.microsoft.com/office/drawing/2014/main" id="{00000000-0008-0000-04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222</xdr:row>
          <xdr:rowOff>142875</xdr:rowOff>
        </xdr:from>
        <xdr:to>
          <xdr:col>10</xdr:col>
          <xdr:colOff>685800</xdr:colOff>
          <xdr:row>224</xdr:row>
          <xdr:rowOff>0</xdr:rowOff>
        </xdr:to>
        <xdr:sp macro="" textlink="">
          <xdr:nvSpPr>
            <xdr:cNvPr id="1179" name="ComboBox133" hidden="1">
              <a:extLst>
                <a:ext uri="{63B3BB69-23CF-44E3-9099-C40C66FF867C}">
                  <a14:compatExt spid="_x0000_s1179"/>
                </a:ext>
                <a:ext uri="{FF2B5EF4-FFF2-40B4-BE49-F238E27FC236}">
                  <a16:creationId xmlns:a16="http://schemas.microsoft.com/office/drawing/2014/main" id="{00000000-0008-0000-04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223</xdr:row>
          <xdr:rowOff>152400</xdr:rowOff>
        </xdr:from>
        <xdr:to>
          <xdr:col>10</xdr:col>
          <xdr:colOff>685800</xdr:colOff>
          <xdr:row>225</xdr:row>
          <xdr:rowOff>9525</xdr:rowOff>
        </xdr:to>
        <xdr:sp macro="" textlink="">
          <xdr:nvSpPr>
            <xdr:cNvPr id="1180" name="ComboBox134" hidden="1">
              <a:extLst>
                <a:ext uri="{63B3BB69-23CF-44E3-9099-C40C66FF867C}">
                  <a14:compatExt spid="_x0000_s1180"/>
                </a:ext>
                <a:ext uri="{FF2B5EF4-FFF2-40B4-BE49-F238E27FC236}">
                  <a16:creationId xmlns:a16="http://schemas.microsoft.com/office/drawing/2014/main" id="{00000000-0008-0000-04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224</xdr:row>
          <xdr:rowOff>152400</xdr:rowOff>
        </xdr:from>
        <xdr:to>
          <xdr:col>10</xdr:col>
          <xdr:colOff>685800</xdr:colOff>
          <xdr:row>226</xdr:row>
          <xdr:rowOff>9525</xdr:rowOff>
        </xdr:to>
        <xdr:sp macro="" textlink="">
          <xdr:nvSpPr>
            <xdr:cNvPr id="1181" name="ComboBox135" hidden="1">
              <a:extLst>
                <a:ext uri="{63B3BB69-23CF-44E3-9099-C40C66FF867C}">
                  <a14:compatExt spid="_x0000_s1181"/>
                </a:ext>
                <a:ext uri="{FF2B5EF4-FFF2-40B4-BE49-F238E27FC236}">
                  <a16:creationId xmlns:a16="http://schemas.microsoft.com/office/drawing/2014/main" id="{00000000-0008-0000-04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225</xdr:row>
          <xdr:rowOff>161925</xdr:rowOff>
        </xdr:from>
        <xdr:to>
          <xdr:col>10</xdr:col>
          <xdr:colOff>685800</xdr:colOff>
          <xdr:row>227</xdr:row>
          <xdr:rowOff>19050</xdr:rowOff>
        </xdr:to>
        <xdr:sp macro="" textlink="">
          <xdr:nvSpPr>
            <xdr:cNvPr id="1182" name="ComboBox136" hidden="1">
              <a:extLst>
                <a:ext uri="{63B3BB69-23CF-44E3-9099-C40C66FF867C}">
                  <a14:compatExt spid="_x0000_s1182"/>
                </a:ext>
                <a:ext uri="{FF2B5EF4-FFF2-40B4-BE49-F238E27FC236}">
                  <a16:creationId xmlns:a16="http://schemas.microsoft.com/office/drawing/2014/main" id="{00000000-0008-0000-04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226</xdr:row>
          <xdr:rowOff>171450</xdr:rowOff>
        </xdr:from>
        <xdr:to>
          <xdr:col>10</xdr:col>
          <xdr:colOff>685800</xdr:colOff>
          <xdr:row>228</xdr:row>
          <xdr:rowOff>28575</xdr:rowOff>
        </xdr:to>
        <xdr:sp macro="" textlink="">
          <xdr:nvSpPr>
            <xdr:cNvPr id="1183" name="ComboBox137" hidden="1">
              <a:extLst>
                <a:ext uri="{63B3BB69-23CF-44E3-9099-C40C66FF867C}">
                  <a14:compatExt spid="_x0000_s1183"/>
                </a:ext>
                <a:ext uri="{FF2B5EF4-FFF2-40B4-BE49-F238E27FC236}">
                  <a16:creationId xmlns:a16="http://schemas.microsoft.com/office/drawing/2014/main" id="{00000000-0008-0000-04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227</xdr:row>
          <xdr:rowOff>180975</xdr:rowOff>
        </xdr:from>
        <xdr:to>
          <xdr:col>10</xdr:col>
          <xdr:colOff>685800</xdr:colOff>
          <xdr:row>229</xdr:row>
          <xdr:rowOff>28575</xdr:rowOff>
        </xdr:to>
        <xdr:sp macro="" textlink="">
          <xdr:nvSpPr>
            <xdr:cNvPr id="1184" name="ComboBox138" hidden="1">
              <a:extLst>
                <a:ext uri="{63B3BB69-23CF-44E3-9099-C40C66FF867C}">
                  <a14:compatExt spid="_x0000_s1184"/>
                </a:ext>
                <a:ext uri="{FF2B5EF4-FFF2-40B4-BE49-F238E27FC236}">
                  <a16:creationId xmlns:a16="http://schemas.microsoft.com/office/drawing/2014/main" id="{00000000-0008-0000-04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231</xdr:row>
          <xdr:rowOff>9525</xdr:rowOff>
        </xdr:from>
        <xdr:to>
          <xdr:col>10</xdr:col>
          <xdr:colOff>685800</xdr:colOff>
          <xdr:row>232</xdr:row>
          <xdr:rowOff>57150</xdr:rowOff>
        </xdr:to>
        <xdr:sp macro="" textlink="">
          <xdr:nvSpPr>
            <xdr:cNvPr id="1185" name="ComboBox139" hidden="1">
              <a:extLst>
                <a:ext uri="{63B3BB69-23CF-44E3-9099-C40C66FF867C}">
                  <a14:compatExt spid="_x0000_s1185"/>
                </a:ext>
                <a:ext uri="{FF2B5EF4-FFF2-40B4-BE49-F238E27FC236}">
                  <a16:creationId xmlns:a16="http://schemas.microsoft.com/office/drawing/2014/main" id="{00000000-0008-0000-04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232</xdr:row>
          <xdr:rowOff>9525</xdr:rowOff>
        </xdr:from>
        <xdr:to>
          <xdr:col>10</xdr:col>
          <xdr:colOff>685800</xdr:colOff>
          <xdr:row>233</xdr:row>
          <xdr:rowOff>57150</xdr:rowOff>
        </xdr:to>
        <xdr:sp macro="" textlink="">
          <xdr:nvSpPr>
            <xdr:cNvPr id="1186" name="ComboBox140" hidden="1">
              <a:extLst>
                <a:ext uri="{63B3BB69-23CF-44E3-9099-C40C66FF867C}">
                  <a14:compatExt spid="_x0000_s1186"/>
                </a:ext>
                <a:ext uri="{FF2B5EF4-FFF2-40B4-BE49-F238E27FC236}">
                  <a16:creationId xmlns:a16="http://schemas.microsoft.com/office/drawing/2014/main" id="{00000000-0008-0000-04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233</xdr:row>
          <xdr:rowOff>19050</xdr:rowOff>
        </xdr:from>
        <xdr:to>
          <xdr:col>10</xdr:col>
          <xdr:colOff>685800</xdr:colOff>
          <xdr:row>234</xdr:row>
          <xdr:rowOff>66675</xdr:rowOff>
        </xdr:to>
        <xdr:sp macro="" textlink="">
          <xdr:nvSpPr>
            <xdr:cNvPr id="1187" name="ComboBox141" hidden="1">
              <a:extLst>
                <a:ext uri="{63B3BB69-23CF-44E3-9099-C40C66FF867C}">
                  <a14:compatExt spid="_x0000_s1187"/>
                </a:ext>
                <a:ext uri="{FF2B5EF4-FFF2-40B4-BE49-F238E27FC236}">
                  <a16:creationId xmlns:a16="http://schemas.microsoft.com/office/drawing/2014/main" id="{00000000-0008-0000-04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234</xdr:row>
          <xdr:rowOff>28575</xdr:rowOff>
        </xdr:from>
        <xdr:to>
          <xdr:col>10</xdr:col>
          <xdr:colOff>685800</xdr:colOff>
          <xdr:row>235</xdr:row>
          <xdr:rowOff>66675</xdr:rowOff>
        </xdr:to>
        <xdr:sp macro="" textlink="">
          <xdr:nvSpPr>
            <xdr:cNvPr id="1188" name="ComboBox142" hidden="1">
              <a:extLst>
                <a:ext uri="{63B3BB69-23CF-44E3-9099-C40C66FF867C}">
                  <a14:compatExt spid="_x0000_s1188"/>
                </a:ext>
                <a:ext uri="{FF2B5EF4-FFF2-40B4-BE49-F238E27FC236}">
                  <a16:creationId xmlns:a16="http://schemas.microsoft.com/office/drawing/2014/main" id="{00000000-0008-0000-04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235</xdr:row>
          <xdr:rowOff>47625</xdr:rowOff>
        </xdr:from>
        <xdr:to>
          <xdr:col>10</xdr:col>
          <xdr:colOff>685800</xdr:colOff>
          <xdr:row>236</xdr:row>
          <xdr:rowOff>95250</xdr:rowOff>
        </xdr:to>
        <xdr:sp macro="" textlink="">
          <xdr:nvSpPr>
            <xdr:cNvPr id="1189" name="ComboBox143" hidden="1">
              <a:extLst>
                <a:ext uri="{63B3BB69-23CF-44E3-9099-C40C66FF867C}">
                  <a14:compatExt spid="_x0000_s1189"/>
                </a:ext>
                <a:ext uri="{FF2B5EF4-FFF2-40B4-BE49-F238E27FC236}">
                  <a16:creationId xmlns:a16="http://schemas.microsoft.com/office/drawing/2014/main" id="{00000000-0008-0000-04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236</xdr:row>
          <xdr:rowOff>47625</xdr:rowOff>
        </xdr:from>
        <xdr:to>
          <xdr:col>10</xdr:col>
          <xdr:colOff>685800</xdr:colOff>
          <xdr:row>237</xdr:row>
          <xdr:rowOff>95250</xdr:rowOff>
        </xdr:to>
        <xdr:sp macro="" textlink="">
          <xdr:nvSpPr>
            <xdr:cNvPr id="1190" name="ComboBox144" hidden="1">
              <a:extLst>
                <a:ext uri="{63B3BB69-23CF-44E3-9099-C40C66FF867C}">
                  <a14:compatExt spid="_x0000_s1190"/>
                </a:ext>
                <a:ext uri="{FF2B5EF4-FFF2-40B4-BE49-F238E27FC236}">
                  <a16:creationId xmlns:a16="http://schemas.microsoft.com/office/drawing/2014/main" id="{00000000-0008-0000-04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237</xdr:row>
          <xdr:rowOff>66675</xdr:rowOff>
        </xdr:from>
        <xdr:to>
          <xdr:col>10</xdr:col>
          <xdr:colOff>685800</xdr:colOff>
          <xdr:row>238</xdr:row>
          <xdr:rowOff>114300</xdr:rowOff>
        </xdr:to>
        <xdr:sp macro="" textlink="">
          <xdr:nvSpPr>
            <xdr:cNvPr id="1191" name="ComboBox145" hidden="1">
              <a:extLst>
                <a:ext uri="{63B3BB69-23CF-44E3-9099-C40C66FF867C}">
                  <a14:compatExt spid="_x0000_s1191"/>
                </a:ext>
                <a:ext uri="{FF2B5EF4-FFF2-40B4-BE49-F238E27FC236}">
                  <a16:creationId xmlns:a16="http://schemas.microsoft.com/office/drawing/2014/main" id="{00000000-0008-0000-04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239</xdr:row>
          <xdr:rowOff>57150</xdr:rowOff>
        </xdr:from>
        <xdr:to>
          <xdr:col>10</xdr:col>
          <xdr:colOff>685800</xdr:colOff>
          <xdr:row>240</xdr:row>
          <xdr:rowOff>104775</xdr:rowOff>
        </xdr:to>
        <xdr:sp macro="" textlink="">
          <xdr:nvSpPr>
            <xdr:cNvPr id="1192" name="ComboBox146" hidden="1">
              <a:extLst>
                <a:ext uri="{63B3BB69-23CF-44E3-9099-C40C66FF867C}">
                  <a14:compatExt spid="_x0000_s1192"/>
                </a:ext>
                <a:ext uri="{FF2B5EF4-FFF2-40B4-BE49-F238E27FC236}">
                  <a16:creationId xmlns:a16="http://schemas.microsoft.com/office/drawing/2014/main" id="{00000000-0008-0000-04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240</xdr:row>
          <xdr:rowOff>76200</xdr:rowOff>
        </xdr:from>
        <xdr:to>
          <xdr:col>10</xdr:col>
          <xdr:colOff>685800</xdr:colOff>
          <xdr:row>241</xdr:row>
          <xdr:rowOff>123825</xdr:rowOff>
        </xdr:to>
        <xdr:sp macro="" textlink="">
          <xdr:nvSpPr>
            <xdr:cNvPr id="1193" name="ComboBox147" hidden="1">
              <a:extLst>
                <a:ext uri="{63B3BB69-23CF-44E3-9099-C40C66FF867C}">
                  <a14:compatExt spid="_x0000_s1193"/>
                </a:ext>
                <a:ext uri="{FF2B5EF4-FFF2-40B4-BE49-F238E27FC236}">
                  <a16:creationId xmlns:a16="http://schemas.microsoft.com/office/drawing/2014/main" id="{00000000-0008-0000-04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241</xdr:row>
          <xdr:rowOff>76200</xdr:rowOff>
        </xdr:from>
        <xdr:to>
          <xdr:col>10</xdr:col>
          <xdr:colOff>685800</xdr:colOff>
          <xdr:row>242</xdr:row>
          <xdr:rowOff>114300</xdr:rowOff>
        </xdr:to>
        <xdr:sp macro="" textlink="">
          <xdr:nvSpPr>
            <xdr:cNvPr id="1194" name="ComboBox148" hidden="1">
              <a:extLst>
                <a:ext uri="{63B3BB69-23CF-44E3-9099-C40C66FF867C}">
                  <a14:compatExt spid="_x0000_s1194"/>
                </a:ext>
                <a:ext uri="{FF2B5EF4-FFF2-40B4-BE49-F238E27FC236}">
                  <a16:creationId xmlns:a16="http://schemas.microsoft.com/office/drawing/2014/main" id="{00000000-0008-0000-04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242</xdr:row>
          <xdr:rowOff>95250</xdr:rowOff>
        </xdr:from>
        <xdr:to>
          <xdr:col>10</xdr:col>
          <xdr:colOff>685800</xdr:colOff>
          <xdr:row>243</xdr:row>
          <xdr:rowOff>133350</xdr:rowOff>
        </xdr:to>
        <xdr:sp macro="" textlink="">
          <xdr:nvSpPr>
            <xdr:cNvPr id="1195" name="ComboBox149" hidden="1">
              <a:extLst>
                <a:ext uri="{63B3BB69-23CF-44E3-9099-C40C66FF867C}">
                  <a14:compatExt spid="_x0000_s1195"/>
                </a:ext>
                <a:ext uri="{FF2B5EF4-FFF2-40B4-BE49-F238E27FC236}">
                  <a16:creationId xmlns:a16="http://schemas.microsoft.com/office/drawing/2014/main" id="{00000000-0008-0000-04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243</xdr:row>
          <xdr:rowOff>85725</xdr:rowOff>
        </xdr:from>
        <xdr:to>
          <xdr:col>10</xdr:col>
          <xdr:colOff>685800</xdr:colOff>
          <xdr:row>244</xdr:row>
          <xdr:rowOff>133350</xdr:rowOff>
        </xdr:to>
        <xdr:sp macro="" textlink="">
          <xdr:nvSpPr>
            <xdr:cNvPr id="1196" name="ComboBox150" hidden="1">
              <a:extLst>
                <a:ext uri="{63B3BB69-23CF-44E3-9099-C40C66FF867C}">
                  <a14:compatExt spid="_x0000_s1196"/>
                </a:ext>
                <a:ext uri="{FF2B5EF4-FFF2-40B4-BE49-F238E27FC236}">
                  <a16:creationId xmlns:a16="http://schemas.microsoft.com/office/drawing/2014/main" id="{00000000-0008-0000-04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245</xdr:row>
          <xdr:rowOff>95250</xdr:rowOff>
        </xdr:from>
        <xdr:to>
          <xdr:col>10</xdr:col>
          <xdr:colOff>685800</xdr:colOff>
          <xdr:row>246</xdr:row>
          <xdr:rowOff>142875</xdr:rowOff>
        </xdr:to>
        <xdr:sp macro="" textlink="">
          <xdr:nvSpPr>
            <xdr:cNvPr id="1197" name="ComboBox151" hidden="1">
              <a:extLst>
                <a:ext uri="{63B3BB69-23CF-44E3-9099-C40C66FF867C}">
                  <a14:compatExt spid="_x0000_s1197"/>
                </a:ext>
                <a:ext uri="{FF2B5EF4-FFF2-40B4-BE49-F238E27FC236}">
                  <a16:creationId xmlns:a16="http://schemas.microsoft.com/office/drawing/2014/main" id="{00000000-0008-0000-04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104775</xdr:rowOff>
        </xdr:from>
        <xdr:to>
          <xdr:col>10</xdr:col>
          <xdr:colOff>685800</xdr:colOff>
          <xdr:row>247</xdr:row>
          <xdr:rowOff>152400</xdr:rowOff>
        </xdr:to>
        <xdr:sp macro="" textlink="">
          <xdr:nvSpPr>
            <xdr:cNvPr id="1198" name="ComboBox152" hidden="1">
              <a:extLst>
                <a:ext uri="{63B3BB69-23CF-44E3-9099-C40C66FF867C}">
                  <a14:compatExt spid="_x0000_s1198"/>
                </a:ext>
                <a:ext uri="{FF2B5EF4-FFF2-40B4-BE49-F238E27FC236}">
                  <a16:creationId xmlns:a16="http://schemas.microsoft.com/office/drawing/2014/main" id="{00000000-0008-0000-04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199" name="ComboBox153" hidden="1">
              <a:extLst>
                <a:ext uri="{63B3BB69-23CF-44E3-9099-C40C66FF867C}">
                  <a14:compatExt spid="_x0000_s1199"/>
                </a:ext>
                <a:ext uri="{FF2B5EF4-FFF2-40B4-BE49-F238E27FC236}">
                  <a16:creationId xmlns:a16="http://schemas.microsoft.com/office/drawing/2014/main" id="{00000000-0008-0000-04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200" name="ComboBox154" hidden="1">
              <a:extLst>
                <a:ext uri="{63B3BB69-23CF-44E3-9099-C40C66FF867C}">
                  <a14:compatExt spid="_x0000_s1200"/>
                </a:ext>
                <a:ext uri="{FF2B5EF4-FFF2-40B4-BE49-F238E27FC236}">
                  <a16:creationId xmlns:a16="http://schemas.microsoft.com/office/drawing/2014/main" id="{00000000-0008-0000-04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201" name="ComboBox155" hidden="1">
              <a:extLst>
                <a:ext uri="{63B3BB69-23CF-44E3-9099-C40C66FF867C}">
                  <a14:compatExt spid="_x0000_s1201"/>
                </a:ext>
                <a:ext uri="{FF2B5EF4-FFF2-40B4-BE49-F238E27FC236}">
                  <a16:creationId xmlns:a16="http://schemas.microsoft.com/office/drawing/2014/main" id="{00000000-0008-0000-04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202" name="ComboBox156" hidden="1">
              <a:extLst>
                <a:ext uri="{63B3BB69-23CF-44E3-9099-C40C66FF867C}">
                  <a14:compatExt spid="_x0000_s1202"/>
                </a:ext>
                <a:ext uri="{FF2B5EF4-FFF2-40B4-BE49-F238E27FC236}">
                  <a16:creationId xmlns:a16="http://schemas.microsoft.com/office/drawing/2014/main" id="{00000000-0008-0000-04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203" name="ComboBox157" hidden="1">
              <a:extLst>
                <a:ext uri="{63B3BB69-23CF-44E3-9099-C40C66FF867C}">
                  <a14:compatExt spid="_x0000_s1203"/>
                </a:ext>
                <a:ext uri="{FF2B5EF4-FFF2-40B4-BE49-F238E27FC236}">
                  <a16:creationId xmlns:a16="http://schemas.microsoft.com/office/drawing/2014/main" id="{00000000-0008-0000-04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142875</xdr:rowOff>
        </xdr:from>
        <xdr:to>
          <xdr:col>10</xdr:col>
          <xdr:colOff>685800</xdr:colOff>
          <xdr:row>249</xdr:row>
          <xdr:rowOff>0</xdr:rowOff>
        </xdr:to>
        <xdr:sp macro="" textlink="">
          <xdr:nvSpPr>
            <xdr:cNvPr id="1204" name="ComboBox158" hidden="1">
              <a:extLst>
                <a:ext uri="{63B3BB69-23CF-44E3-9099-C40C66FF867C}">
                  <a14:compatExt spid="_x0000_s1204"/>
                </a:ext>
                <a:ext uri="{FF2B5EF4-FFF2-40B4-BE49-F238E27FC236}">
                  <a16:creationId xmlns:a16="http://schemas.microsoft.com/office/drawing/2014/main" id="{00000000-0008-0000-04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248</xdr:row>
          <xdr:rowOff>152400</xdr:rowOff>
        </xdr:from>
        <xdr:to>
          <xdr:col>10</xdr:col>
          <xdr:colOff>685800</xdr:colOff>
          <xdr:row>250</xdr:row>
          <xdr:rowOff>0</xdr:rowOff>
        </xdr:to>
        <xdr:sp macro="" textlink="">
          <xdr:nvSpPr>
            <xdr:cNvPr id="1205" name="ComboBox159" hidden="1">
              <a:extLst>
                <a:ext uri="{63B3BB69-23CF-44E3-9099-C40C66FF867C}">
                  <a14:compatExt spid="_x0000_s1205"/>
                </a:ext>
                <a:ext uri="{FF2B5EF4-FFF2-40B4-BE49-F238E27FC236}">
                  <a16:creationId xmlns:a16="http://schemas.microsoft.com/office/drawing/2014/main" id="{00000000-0008-0000-04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249</xdr:row>
          <xdr:rowOff>161925</xdr:rowOff>
        </xdr:from>
        <xdr:to>
          <xdr:col>10</xdr:col>
          <xdr:colOff>685800</xdr:colOff>
          <xdr:row>251</xdr:row>
          <xdr:rowOff>19050</xdr:rowOff>
        </xdr:to>
        <xdr:sp macro="" textlink="">
          <xdr:nvSpPr>
            <xdr:cNvPr id="1206" name="ComboBox160" hidden="1">
              <a:extLst>
                <a:ext uri="{63B3BB69-23CF-44E3-9099-C40C66FF867C}">
                  <a14:compatExt spid="_x0000_s1206"/>
                </a:ext>
                <a:ext uri="{FF2B5EF4-FFF2-40B4-BE49-F238E27FC236}">
                  <a16:creationId xmlns:a16="http://schemas.microsoft.com/office/drawing/2014/main" id="{00000000-0008-0000-04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250</xdr:row>
          <xdr:rowOff>171450</xdr:rowOff>
        </xdr:from>
        <xdr:to>
          <xdr:col>10</xdr:col>
          <xdr:colOff>685800</xdr:colOff>
          <xdr:row>252</xdr:row>
          <xdr:rowOff>28575</xdr:rowOff>
        </xdr:to>
        <xdr:sp macro="" textlink="">
          <xdr:nvSpPr>
            <xdr:cNvPr id="1207" name="ComboBox161" hidden="1">
              <a:extLst>
                <a:ext uri="{63B3BB69-23CF-44E3-9099-C40C66FF867C}">
                  <a14:compatExt spid="_x0000_s1207"/>
                </a:ext>
                <a:ext uri="{FF2B5EF4-FFF2-40B4-BE49-F238E27FC236}">
                  <a16:creationId xmlns:a16="http://schemas.microsoft.com/office/drawing/2014/main" id="{00000000-0008-0000-04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251</xdr:row>
          <xdr:rowOff>180975</xdr:rowOff>
        </xdr:from>
        <xdr:to>
          <xdr:col>10</xdr:col>
          <xdr:colOff>685800</xdr:colOff>
          <xdr:row>253</xdr:row>
          <xdr:rowOff>38100</xdr:rowOff>
        </xdr:to>
        <xdr:sp macro="" textlink="">
          <xdr:nvSpPr>
            <xdr:cNvPr id="1208" name="ComboBox162" hidden="1">
              <a:extLst>
                <a:ext uri="{63B3BB69-23CF-44E3-9099-C40C66FF867C}">
                  <a14:compatExt spid="_x0000_s1208"/>
                </a:ext>
                <a:ext uri="{FF2B5EF4-FFF2-40B4-BE49-F238E27FC236}">
                  <a16:creationId xmlns:a16="http://schemas.microsoft.com/office/drawing/2014/main" id="{00000000-0008-0000-04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252</xdr:row>
          <xdr:rowOff>180975</xdr:rowOff>
        </xdr:from>
        <xdr:to>
          <xdr:col>10</xdr:col>
          <xdr:colOff>685800</xdr:colOff>
          <xdr:row>254</xdr:row>
          <xdr:rowOff>38100</xdr:rowOff>
        </xdr:to>
        <xdr:sp macro="" textlink="">
          <xdr:nvSpPr>
            <xdr:cNvPr id="1209" name="ComboBox163" hidden="1">
              <a:extLst>
                <a:ext uri="{63B3BB69-23CF-44E3-9099-C40C66FF867C}">
                  <a14:compatExt spid="_x0000_s1209"/>
                </a:ext>
                <a:ext uri="{FF2B5EF4-FFF2-40B4-BE49-F238E27FC236}">
                  <a16:creationId xmlns:a16="http://schemas.microsoft.com/office/drawing/2014/main" id="{00000000-0008-0000-04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253</xdr:row>
          <xdr:rowOff>180975</xdr:rowOff>
        </xdr:from>
        <xdr:to>
          <xdr:col>10</xdr:col>
          <xdr:colOff>685800</xdr:colOff>
          <xdr:row>255</xdr:row>
          <xdr:rowOff>47625</xdr:rowOff>
        </xdr:to>
        <xdr:sp macro="" textlink="">
          <xdr:nvSpPr>
            <xdr:cNvPr id="1210" name="ComboBox164" hidden="1">
              <a:extLst>
                <a:ext uri="{63B3BB69-23CF-44E3-9099-C40C66FF867C}">
                  <a14:compatExt spid="_x0000_s1210"/>
                </a:ext>
                <a:ext uri="{FF2B5EF4-FFF2-40B4-BE49-F238E27FC236}">
                  <a16:creationId xmlns:a16="http://schemas.microsoft.com/office/drawing/2014/main" id="{00000000-0008-0000-04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254</xdr:row>
          <xdr:rowOff>180975</xdr:rowOff>
        </xdr:from>
        <xdr:to>
          <xdr:col>10</xdr:col>
          <xdr:colOff>685800</xdr:colOff>
          <xdr:row>256</xdr:row>
          <xdr:rowOff>38100</xdr:rowOff>
        </xdr:to>
        <xdr:sp macro="" textlink="">
          <xdr:nvSpPr>
            <xdr:cNvPr id="1211" name="ComboBox165" hidden="1">
              <a:extLst>
                <a:ext uri="{63B3BB69-23CF-44E3-9099-C40C66FF867C}">
                  <a14:compatExt spid="_x0000_s1211"/>
                </a:ext>
                <a:ext uri="{FF2B5EF4-FFF2-40B4-BE49-F238E27FC236}">
                  <a16:creationId xmlns:a16="http://schemas.microsoft.com/office/drawing/2014/main" id="{00000000-0008-0000-04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256</xdr:row>
          <xdr:rowOff>19050</xdr:rowOff>
        </xdr:from>
        <xdr:to>
          <xdr:col>10</xdr:col>
          <xdr:colOff>685800</xdr:colOff>
          <xdr:row>257</xdr:row>
          <xdr:rowOff>66675</xdr:rowOff>
        </xdr:to>
        <xdr:sp macro="" textlink="">
          <xdr:nvSpPr>
            <xdr:cNvPr id="1212" name="ComboBox166" hidden="1">
              <a:extLst>
                <a:ext uri="{63B3BB69-23CF-44E3-9099-C40C66FF867C}">
                  <a14:compatExt spid="_x0000_s1212"/>
                </a:ext>
                <a:ext uri="{FF2B5EF4-FFF2-40B4-BE49-F238E27FC236}">
                  <a16:creationId xmlns:a16="http://schemas.microsoft.com/office/drawing/2014/main" id="{00000000-0008-0000-04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257</xdr:row>
          <xdr:rowOff>38100</xdr:rowOff>
        </xdr:from>
        <xdr:to>
          <xdr:col>10</xdr:col>
          <xdr:colOff>685800</xdr:colOff>
          <xdr:row>258</xdr:row>
          <xdr:rowOff>85725</xdr:rowOff>
        </xdr:to>
        <xdr:sp macro="" textlink="">
          <xdr:nvSpPr>
            <xdr:cNvPr id="1213" name="ComboBox167" hidden="1">
              <a:extLst>
                <a:ext uri="{63B3BB69-23CF-44E3-9099-C40C66FF867C}">
                  <a14:compatExt spid="_x0000_s1213"/>
                </a:ext>
                <a:ext uri="{FF2B5EF4-FFF2-40B4-BE49-F238E27FC236}">
                  <a16:creationId xmlns:a16="http://schemas.microsoft.com/office/drawing/2014/main" id="{00000000-0008-0000-04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28575</xdr:rowOff>
        </xdr:from>
        <xdr:to>
          <xdr:col>10</xdr:col>
          <xdr:colOff>685800</xdr:colOff>
          <xdr:row>259</xdr:row>
          <xdr:rowOff>76200</xdr:rowOff>
        </xdr:to>
        <xdr:sp macro="" textlink="">
          <xdr:nvSpPr>
            <xdr:cNvPr id="1214" name="ComboBox168" hidden="1">
              <a:extLst>
                <a:ext uri="{63B3BB69-23CF-44E3-9099-C40C66FF867C}">
                  <a14:compatExt spid="_x0000_s1214"/>
                </a:ext>
                <a:ext uri="{FF2B5EF4-FFF2-40B4-BE49-F238E27FC236}">
                  <a16:creationId xmlns:a16="http://schemas.microsoft.com/office/drawing/2014/main" id="{00000000-0008-0000-04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0</xdr:rowOff>
        </xdr:from>
        <xdr:to>
          <xdr:col>10</xdr:col>
          <xdr:colOff>685800</xdr:colOff>
          <xdr:row>260</xdr:row>
          <xdr:rowOff>47625</xdr:rowOff>
        </xdr:to>
        <xdr:sp macro="" textlink="">
          <xdr:nvSpPr>
            <xdr:cNvPr id="1215" name="ComboBox169" hidden="1">
              <a:extLst>
                <a:ext uri="{63B3BB69-23CF-44E3-9099-C40C66FF867C}">
                  <a14:compatExt spid="_x0000_s1215"/>
                </a:ext>
                <a:ext uri="{FF2B5EF4-FFF2-40B4-BE49-F238E27FC236}">
                  <a16:creationId xmlns:a16="http://schemas.microsoft.com/office/drawing/2014/main" id="{00000000-0008-0000-04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47625</xdr:rowOff>
        </xdr:from>
        <xdr:to>
          <xdr:col>10</xdr:col>
          <xdr:colOff>685800</xdr:colOff>
          <xdr:row>260</xdr:row>
          <xdr:rowOff>85725</xdr:rowOff>
        </xdr:to>
        <xdr:sp macro="" textlink="">
          <xdr:nvSpPr>
            <xdr:cNvPr id="1216" name="ComboBox170" hidden="1">
              <a:extLst>
                <a:ext uri="{63B3BB69-23CF-44E3-9099-C40C66FF867C}">
                  <a14:compatExt spid="_x0000_s1216"/>
                </a:ext>
                <a:ext uri="{FF2B5EF4-FFF2-40B4-BE49-F238E27FC236}">
                  <a16:creationId xmlns:a16="http://schemas.microsoft.com/office/drawing/2014/main" id="{00000000-0008-0000-04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260</xdr:row>
          <xdr:rowOff>47625</xdr:rowOff>
        </xdr:from>
        <xdr:to>
          <xdr:col>10</xdr:col>
          <xdr:colOff>685800</xdr:colOff>
          <xdr:row>261</xdr:row>
          <xdr:rowOff>95250</xdr:rowOff>
        </xdr:to>
        <xdr:sp macro="" textlink="">
          <xdr:nvSpPr>
            <xdr:cNvPr id="1217" name="ComboBox171" hidden="1">
              <a:extLst>
                <a:ext uri="{63B3BB69-23CF-44E3-9099-C40C66FF867C}">
                  <a14:compatExt spid="_x0000_s1217"/>
                </a:ext>
                <a:ext uri="{FF2B5EF4-FFF2-40B4-BE49-F238E27FC236}">
                  <a16:creationId xmlns:a16="http://schemas.microsoft.com/office/drawing/2014/main" id="{00000000-0008-0000-04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261</xdr:row>
          <xdr:rowOff>66675</xdr:rowOff>
        </xdr:from>
        <xdr:to>
          <xdr:col>10</xdr:col>
          <xdr:colOff>685800</xdr:colOff>
          <xdr:row>262</xdr:row>
          <xdr:rowOff>114300</xdr:rowOff>
        </xdr:to>
        <xdr:sp macro="" textlink="">
          <xdr:nvSpPr>
            <xdr:cNvPr id="1218" name="ComboBox172" hidden="1">
              <a:extLst>
                <a:ext uri="{63B3BB69-23CF-44E3-9099-C40C66FF867C}">
                  <a14:compatExt spid="_x0000_s1218"/>
                </a:ext>
                <a:ext uri="{FF2B5EF4-FFF2-40B4-BE49-F238E27FC236}">
                  <a16:creationId xmlns:a16="http://schemas.microsoft.com/office/drawing/2014/main" id="{00000000-0008-0000-04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263</xdr:row>
          <xdr:rowOff>19050</xdr:rowOff>
        </xdr:from>
        <xdr:to>
          <xdr:col>10</xdr:col>
          <xdr:colOff>685800</xdr:colOff>
          <xdr:row>264</xdr:row>
          <xdr:rowOff>66675</xdr:rowOff>
        </xdr:to>
        <xdr:sp macro="" textlink="">
          <xdr:nvSpPr>
            <xdr:cNvPr id="1219" name="ComboBox173" hidden="1">
              <a:extLst>
                <a:ext uri="{63B3BB69-23CF-44E3-9099-C40C66FF867C}">
                  <a14:compatExt spid="_x0000_s1219"/>
                </a:ext>
                <a:ext uri="{FF2B5EF4-FFF2-40B4-BE49-F238E27FC236}">
                  <a16:creationId xmlns:a16="http://schemas.microsoft.com/office/drawing/2014/main" id="{00000000-0008-0000-04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264</xdr:row>
          <xdr:rowOff>19050</xdr:rowOff>
        </xdr:from>
        <xdr:to>
          <xdr:col>10</xdr:col>
          <xdr:colOff>685800</xdr:colOff>
          <xdr:row>265</xdr:row>
          <xdr:rowOff>66675</xdr:rowOff>
        </xdr:to>
        <xdr:sp macro="" textlink="">
          <xdr:nvSpPr>
            <xdr:cNvPr id="1220" name="ComboBox174" hidden="1">
              <a:extLst>
                <a:ext uri="{63B3BB69-23CF-44E3-9099-C40C66FF867C}">
                  <a14:compatExt spid="_x0000_s1220"/>
                </a:ext>
                <a:ext uri="{FF2B5EF4-FFF2-40B4-BE49-F238E27FC236}">
                  <a16:creationId xmlns:a16="http://schemas.microsoft.com/office/drawing/2014/main" id="{00000000-0008-0000-04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265</xdr:row>
          <xdr:rowOff>28575</xdr:rowOff>
        </xdr:from>
        <xdr:to>
          <xdr:col>10</xdr:col>
          <xdr:colOff>685800</xdr:colOff>
          <xdr:row>266</xdr:row>
          <xdr:rowOff>76200</xdr:rowOff>
        </xdr:to>
        <xdr:sp macro="" textlink="">
          <xdr:nvSpPr>
            <xdr:cNvPr id="1221" name="ComboBox175" hidden="1">
              <a:extLst>
                <a:ext uri="{63B3BB69-23CF-44E3-9099-C40C66FF867C}">
                  <a14:compatExt spid="_x0000_s1221"/>
                </a:ext>
                <a:ext uri="{FF2B5EF4-FFF2-40B4-BE49-F238E27FC236}">
                  <a16:creationId xmlns:a16="http://schemas.microsoft.com/office/drawing/2014/main" id="{00000000-0008-0000-04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266</xdr:row>
          <xdr:rowOff>171450</xdr:rowOff>
        </xdr:from>
        <xdr:to>
          <xdr:col>10</xdr:col>
          <xdr:colOff>685800</xdr:colOff>
          <xdr:row>268</xdr:row>
          <xdr:rowOff>28575</xdr:rowOff>
        </xdr:to>
        <xdr:sp macro="" textlink="">
          <xdr:nvSpPr>
            <xdr:cNvPr id="1222" name="ComboBox176" hidden="1">
              <a:extLst>
                <a:ext uri="{63B3BB69-23CF-44E3-9099-C40C66FF867C}">
                  <a14:compatExt spid="_x0000_s1222"/>
                </a:ext>
                <a:ext uri="{FF2B5EF4-FFF2-40B4-BE49-F238E27FC236}">
                  <a16:creationId xmlns:a16="http://schemas.microsoft.com/office/drawing/2014/main" id="{00000000-0008-0000-04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267</xdr:row>
          <xdr:rowOff>171450</xdr:rowOff>
        </xdr:from>
        <xdr:to>
          <xdr:col>10</xdr:col>
          <xdr:colOff>685800</xdr:colOff>
          <xdr:row>269</xdr:row>
          <xdr:rowOff>38100</xdr:rowOff>
        </xdr:to>
        <xdr:sp macro="" textlink="">
          <xdr:nvSpPr>
            <xdr:cNvPr id="1223" name="ComboBox177" hidden="1">
              <a:extLst>
                <a:ext uri="{63B3BB69-23CF-44E3-9099-C40C66FF867C}">
                  <a14:compatExt spid="_x0000_s1223"/>
                </a:ext>
                <a:ext uri="{FF2B5EF4-FFF2-40B4-BE49-F238E27FC236}">
                  <a16:creationId xmlns:a16="http://schemas.microsoft.com/office/drawing/2014/main" id="{00000000-0008-0000-04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269</xdr:row>
          <xdr:rowOff>9525</xdr:rowOff>
        </xdr:from>
        <xdr:to>
          <xdr:col>10</xdr:col>
          <xdr:colOff>685800</xdr:colOff>
          <xdr:row>270</xdr:row>
          <xdr:rowOff>57150</xdr:rowOff>
        </xdr:to>
        <xdr:sp macro="" textlink="">
          <xdr:nvSpPr>
            <xdr:cNvPr id="1224" name="ComboBox178" hidden="1">
              <a:extLst>
                <a:ext uri="{63B3BB69-23CF-44E3-9099-C40C66FF867C}">
                  <a14:compatExt spid="_x0000_s1224"/>
                </a:ext>
                <a:ext uri="{FF2B5EF4-FFF2-40B4-BE49-F238E27FC236}">
                  <a16:creationId xmlns:a16="http://schemas.microsoft.com/office/drawing/2014/main" id="{00000000-0008-0000-04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270</xdr:row>
          <xdr:rowOff>0</xdr:rowOff>
        </xdr:from>
        <xdr:to>
          <xdr:col>10</xdr:col>
          <xdr:colOff>685800</xdr:colOff>
          <xdr:row>271</xdr:row>
          <xdr:rowOff>76200</xdr:rowOff>
        </xdr:to>
        <xdr:sp macro="" textlink="">
          <xdr:nvSpPr>
            <xdr:cNvPr id="1225" name="ComboBox179" hidden="1">
              <a:extLst>
                <a:ext uri="{63B3BB69-23CF-44E3-9099-C40C66FF867C}">
                  <a14:compatExt spid="_x0000_s1225"/>
                </a:ext>
                <a:ext uri="{FF2B5EF4-FFF2-40B4-BE49-F238E27FC236}">
                  <a16:creationId xmlns:a16="http://schemas.microsoft.com/office/drawing/2014/main" id="{00000000-0008-0000-0400-0000C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271</xdr:row>
          <xdr:rowOff>19050</xdr:rowOff>
        </xdr:from>
        <xdr:to>
          <xdr:col>10</xdr:col>
          <xdr:colOff>685800</xdr:colOff>
          <xdr:row>272</xdr:row>
          <xdr:rowOff>66675</xdr:rowOff>
        </xdr:to>
        <xdr:sp macro="" textlink="">
          <xdr:nvSpPr>
            <xdr:cNvPr id="1226" name="ComboBox180" hidden="1">
              <a:extLst>
                <a:ext uri="{63B3BB69-23CF-44E3-9099-C40C66FF867C}">
                  <a14:compatExt spid="_x0000_s1226"/>
                </a:ext>
                <a:ext uri="{FF2B5EF4-FFF2-40B4-BE49-F238E27FC236}">
                  <a16:creationId xmlns:a16="http://schemas.microsoft.com/office/drawing/2014/main" id="{00000000-0008-0000-04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272</xdr:row>
          <xdr:rowOff>38100</xdr:rowOff>
        </xdr:from>
        <xdr:to>
          <xdr:col>10</xdr:col>
          <xdr:colOff>685800</xdr:colOff>
          <xdr:row>273</xdr:row>
          <xdr:rowOff>76200</xdr:rowOff>
        </xdr:to>
        <xdr:sp macro="" textlink="">
          <xdr:nvSpPr>
            <xdr:cNvPr id="1227" name="ComboBox181" hidden="1">
              <a:extLst>
                <a:ext uri="{63B3BB69-23CF-44E3-9099-C40C66FF867C}">
                  <a14:compatExt spid="_x0000_s1227"/>
                </a:ext>
                <a:ext uri="{FF2B5EF4-FFF2-40B4-BE49-F238E27FC236}">
                  <a16:creationId xmlns:a16="http://schemas.microsoft.com/office/drawing/2014/main" id="{00000000-0008-0000-04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272</xdr:row>
          <xdr:rowOff>104775</xdr:rowOff>
        </xdr:from>
        <xdr:to>
          <xdr:col>10</xdr:col>
          <xdr:colOff>685800</xdr:colOff>
          <xdr:row>273</xdr:row>
          <xdr:rowOff>152400</xdr:rowOff>
        </xdr:to>
        <xdr:sp macro="" textlink="">
          <xdr:nvSpPr>
            <xdr:cNvPr id="1228" name="ComboBox182" hidden="1">
              <a:extLst>
                <a:ext uri="{63B3BB69-23CF-44E3-9099-C40C66FF867C}">
                  <a14:compatExt spid="_x0000_s1228"/>
                </a:ext>
                <a:ext uri="{FF2B5EF4-FFF2-40B4-BE49-F238E27FC236}">
                  <a16:creationId xmlns:a16="http://schemas.microsoft.com/office/drawing/2014/main" id="{00000000-0008-0000-04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323</xdr:row>
          <xdr:rowOff>57150</xdr:rowOff>
        </xdr:from>
        <xdr:to>
          <xdr:col>10</xdr:col>
          <xdr:colOff>685800</xdr:colOff>
          <xdr:row>324</xdr:row>
          <xdr:rowOff>123825</xdr:rowOff>
        </xdr:to>
        <xdr:sp macro="" textlink="">
          <xdr:nvSpPr>
            <xdr:cNvPr id="1229" name="ComboBox183" hidden="1">
              <a:extLst>
                <a:ext uri="{63B3BB69-23CF-44E3-9099-C40C66FF867C}">
                  <a14:compatExt spid="_x0000_s1229"/>
                </a:ext>
                <a:ext uri="{FF2B5EF4-FFF2-40B4-BE49-F238E27FC236}">
                  <a16:creationId xmlns:a16="http://schemas.microsoft.com/office/drawing/2014/main" id="{00000000-0008-0000-0400-0000C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324</xdr:row>
          <xdr:rowOff>95250</xdr:rowOff>
        </xdr:from>
        <xdr:to>
          <xdr:col>10</xdr:col>
          <xdr:colOff>685800</xdr:colOff>
          <xdr:row>326</xdr:row>
          <xdr:rowOff>9525</xdr:rowOff>
        </xdr:to>
        <xdr:sp macro="" textlink="">
          <xdr:nvSpPr>
            <xdr:cNvPr id="1230" name="ComboBox184" hidden="1">
              <a:extLst>
                <a:ext uri="{63B3BB69-23CF-44E3-9099-C40C66FF867C}">
                  <a14:compatExt spid="_x0000_s1230"/>
                </a:ext>
                <a:ext uri="{FF2B5EF4-FFF2-40B4-BE49-F238E27FC236}">
                  <a16:creationId xmlns:a16="http://schemas.microsoft.com/office/drawing/2014/main" id="{00000000-0008-0000-0400-0000C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353</xdr:row>
          <xdr:rowOff>85725</xdr:rowOff>
        </xdr:from>
        <xdr:to>
          <xdr:col>10</xdr:col>
          <xdr:colOff>438150</xdr:colOff>
          <xdr:row>355</xdr:row>
          <xdr:rowOff>0</xdr:rowOff>
        </xdr:to>
        <xdr:sp macro="" textlink="">
          <xdr:nvSpPr>
            <xdr:cNvPr id="1236" name="ComboBox190" hidden="1">
              <a:extLst>
                <a:ext uri="{63B3BB69-23CF-44E3-9099-C40C66FF867C}">
                  <a14:compatExt spid="_x0000_s1236"/>
                </a:ext>
                <a:ext uri="{FF2B5EF4-FFF2-40B4-BE49-F238E27FC236}">
                  <a16:creationId xmlns:a16="http://schemas.microsoft.com/office/drawing/2014/main" id="{00000000-0008-0000-04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47" name="ComboBox201" hidden="1">
              <a:extLst>
                <a:ext uri="{63B3BB69-23CF-44E3-9099-C40C66FF867C}">
                  <a14:compatExt spid="_x0000_s1247"/>
                </a:ext>
                <a:ext uri="{FF2B5EF4-FFF2-40B4-BE49-F238E27FC236}">
                  <a16:creationId xmlns:a16="http://schemas.microsoft.com/office/drawing/2014/main" id="{00000000-0008-0000-04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48" name="ComboBox202" hidden="1">
              <a:extLst>
                <a:ext uri="{63B3BB69-23CF-44E3-9099-C40C66FF867C}">
                  <a14:compatExt spid="_x0000_s1248"/>
                </a:ext>
                <a:ext uri="{FF2B5EF4-FFF2-40B4-BE49-F238E27FC236}">
                  <a16:creationId xmlns:a16="http://schemas.microsoft.com/office/drawing/2014/main" id="{00000000-0008-0000-04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49" name="ComboBox203" hidden="1">
              <a:extLst>
                <a:ext uri="{63B3BB69-23CF-44E3-9099-C40C66FF867C}">
                  <a14:compatExt spid="_x0000_s1249"/>
                </a:ext>
                <a:ext uri="{FF2B5EF4-FFF2-40B4-BE49-F238E27FC236}">
                  <a16:creationId xmlns:a16="http://schemas.microsoft.com/office/drawing/2014/main" id="{00000000-0008-0000-0400-0000E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50" name="ComboBox204" hidden="1">
              <a:extLst>
                <a:ext uri="{63B3BB69-23CF-44E3-9099-C40C66FF867C}">
                  <a14:compatExt spid="_x0000_s1250"/>
                </a:ext>
                <a:ext uri="{FF2B5EF4-FFF2-40B4-BE49-F238E27FC236}">
                  <a16:creationId xmlns:a16="http://schemas.microsoft.com/office/drawing/2014/main" id="{00000000-0008-0000-0400-0000E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110</xdr:row>
          <xdr:rowOff>28575</xdr:rowOff>
        </xdr:from>
        <xdr:to>
          <xdr:col>10</xdr:col>
          <xdr:colOff>685800</xdr:colOff>
          <xdr:row>111</xdr:row>
          <xdr:rowOff>85725</xdr:rowOff>
        </xdr:to>
        <xdr:sp macro="" textlink="">
          <xdr:nvSpPr>
            <xdr:cNvPr id="1251" name="ComboBox27" hidden="1">
              <a:extLst>
                <a:ext uri="{63B3BB69-23CF-44E3-9099-C40C66FF867C}">
                  <a14:compatExt spid="_x0000_s1251"/>
                </a:ext>
                <a:ext uri="{FF2B5EF4-FFF2-40B4-BE49-F238E27FC236}">
                  <a16:creationId xmlns:a16="http://schemas.microsoft.com/office/drawing/2014/main" id="{00000000-0008-0000-04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115</xdr:row>
          <xdr:rowOff>57150</xdr:rowOff>
        </xdr:from>
        <xdr:to>
          <xdr:col>10</xdr:col>
          <xdr:colOff>685800</xdr:colOff>
          <xdr:row>116</xdr:row>
          <xdr:rowOff>95250</xdr:rowOff>
        </xdr:to>
        <xdr:sp macro="" textlink="">
          <xdr:nvSpPr>
            <xdr:cNvPr id="1252" name="ComboBox28" hidden="1">
              <a:extLst>
                <a:ext uri="{63B3BB69-23CF-44E3-9099-C40C66FF867C}">
                  <a14:compatExt spid="_x0000_s1252"/>
                </a:ext>
                <a:ext uri="{FF2B5EF4-FFF2-40B4-BE49-F238E27FC236}">
                  <a16:creationId xmlns:a16="http://schemas.microsoft.com/office/drawing/2014/main" id="{00000000-0008-0000-04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165</xdr:row>
          <xdr:rowOff>0</xdr:rowOff>
        </xdr:from>
        <xdr:to>
          <xdr:col>10</xdr:col>
          <xdr:colOff>685800</xdr:colOff>
          <xdr:row>166</xdr:row>
          <xdr:rowOff>38100</xdr:rowOff>
        </xdr:to>
        <xdr:sp macro="" textlink="">
          <xdr:nvSpPr>
            <xdr:cNvPr id="1253" name="ComboBox33" hidden="1">
              <a:extLst>
                <a:ext uri="{63B3BB69-23CF-44E3-9099-C40C66FF867C}">
                  <a14:compatExt spid="_x0000_s1253"/>
                </a:ext>
                <a:ext uri="{FF2B5EF4-FFF2-40B4-BE49-F238E27FC236}">
                  <a16:creationId xmlns:a16="http://schemas.microsoft.com/office/drawing/2014/main" id="{00000000-0008-0000-0400-0000E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166</xdr:row>
          <xdr:rowOff>9525</xdr:rowOff>
        </xdr:from>
        <xdr:to>
          <xdr:col>10</xdr:col>
          <xdr:colOff>685800</xdr:colOff>
          <xdr:row>167</xdr:row>
          <xdr:rowOff>57150</xdr:rowOff>
        </xdr:to>
        <xdr:sp macro="" textlink="">
          <xdr:nvSpPr>
            <xdr:cNvPr id="1254" name="ComboBox34" hidden="1">
              <a:extLst>
                <a:ext uri="{63B3BB69-23CF-44E3-9099-C40C66FF867C}">
                  <a14:compatExt spid="_x0000_s1254"/>
                </a:ext>
                <a:ext uri="{FF2B5EF4-FFF2-40B4-BE49-F238E27FC236}">
                  <a16:creationId xmlns:a16="http://schemas.microsoft.com/office/drawing/2014/main" id="{00000000-0008-0000-04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229</xdr:row>
          <xdr:rowOff>0</xdr:rowOff>
        </xdr:from>
        <xdr:to>
          <xdr:col>10</xdr:col>
          <xdr:colOff>685800</xdr:colOff>
          <xdr:row>230</xdr:row>
          <xdr:rowOff>47625</xdr:rowOff>
        </xdr:to>
        <xdr:sp macro="" textlink="">
          <xdr:nvSpPr>
            <xdr:cNvPr id="1255" name="ComboBox39" hidden="1">
              <a:extLst>
                <a:ext uri="{63B3BB69-23CF-44E3-9099-C40C66FF867C}">
                  <a14:compatExt spid="_x0000_s1255"/>
                </a:ext>
                <a:ext uri="{FF2B5EF4-FFF2-40B4-BE49-F238E27FC236}">
                  <a16:creationId xmlns:a16="http://schemas.microsoft.com/office/drawing/2014/main" id="{00000000-0008-0000-04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230</xdr:row>
          <xdr:rowOff>9525</xdr:rowOff>
        </xdr:from>
        <xdr:to>
          <xdr:col>10</xdr:col>
          <xdr:colOff>685800</xdr:colOff>
          <xdr:row>231</xdr:row>
          <xdr:rowOff>57150</xdr:rowOff>
        </xdr:to>
        <xdr:sp macro="" textlink="">
          <xdr:nvSpPr>
            <xdr:cNvPr id="1256" name="ComboBox41" hidden="1">
              <a:extLst>
                <a:ext uri="{63B3BB69-23CF-44E3-9099-C40C66FF867C}">
                  <a14:compatExt spid="_x0000_s1256"/>
                </a:ext>
                <a:ext uri="{FF2B5EF4-FFF2-40B4-BE49-F238E27FC236}">
                  <a16:creationId xmlns:a16="http://schemas.microsoft.com/office/drawing/2014/main" id="{00000000-0008-0000-04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303</xdr:row>
          <xdr:rowOff>123825</xdr:rowOff>
        </xdr:from>
        <xdr:to>
          <xdr:col>10</xdr:col>
          <xdr:colOff>685800</xdr:colOff>
          <xdr:row>304</xdr:row>
          <xdr:rowOff>171450</xdr:rowOff>
        </xdr:to>
        <xdr:sp macro="" textlink="">
          <xdr:nvSpPr>
            <xdr:cNvPr id="1257" name="ComboBox205" hidden="1">
              <a:extLst>
                <a:ext uri="{63B3BB69-23CF-44E3-9099-C40C66FF867C}">
                  <a14:compatExt spid="_x0000_s1257"/>
                </a:ext>
                <a:ext uri="{FF2B5EF4-FFF2-40B4-BE49-F238E27FC236}">
                  <a16:creationId xmlns:a16="http://schemas.microsoft.com/office/drawing/2014/main" id="{00000000-0008-0000-0400-0000E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321</xdr:row>
          <xdr:rowOff>66675</xdr:rowOff>
        </xdr:from>
        <xdr:to>
          <xdr:col>10</xdr:col>
          <xdr:colOff>685800</xdr:colOff>
          <xdr:row>322</xdr:row>
          <xdr:rowOff>114300</xdr:rowOff>
        </xdr:to>
        <xdr:sp macro="" textlink="">
          <xdr:nvSpPr>
            <xdr:cNvPr id="1258" name="ComboBox206" hidden="1">
              <a:extLst>
                <a:ext uri="{63B3BB69-23CF-44E3-9099-C40C66FF867C}">
                  <a14:compatExt spid="_x0000_s1258"/>
                </a:ext>
                <a:ext uri="{FF2B5EF4-FFF2-40B4-BE49-F238E27FC236}">
                  <a16:creationId xmlns:a16="http://schemas.microsoft.com/office/drawing/2014/main" id="{00000000-0008-0000-0400-0000E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321</xdr:row>
          <xdr:rowOff>123825</xdr:rowOff>
        </xdr:from>
        <xdr:to>
          <xdr:col>10</xdr:col>
          <xdr:colOff>685800</xdr:colOff>
          <xdr:row>323</xdr:row>
          <xdr:rowOff>19050</xdr:rowOff>
        </xdr:to>
        <xdr:sp macro="" textlink="">
          <xdr:nvSpPr>
            <xdr:cNvPr id="1259" name="ComboBox207" hidden="1">
              <a:extLst>
                <a:ext uri="{63B3BB69-23CF-44E3-9099-C40C66FF867C}">
                  <a14:compatExt spid="_x0000_s1259"/>
                </a:ext>
                <a:ext uri="{FF2B5EF4-FFF2-40B4-BE49-F238E27FC236}">
                  <a16:creationId xmlns:a16="http://schemas.microsoft.com/office/drawing/2014/main" id="{00000000-0008-0000-0400-0000E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0" name="ComboBox208" hidden="1">
              <a:extLst>
                <a:ext uri="{63B3BB69-23CF-44E3-9099-C40C66FF867C}">
                  <a14:compatExt spid="_x0000_s1260"/>
                </a:ext>
                <a:ext uri="{FF2B5EF4-FFF2-40B4-BE49-F238E27FC236}">
                  <a16:creationId xmlns:a16="http://schemas.microsoft.com/office/drawing/2014/main" id="{00000000-0008-0000-0400-0000E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1" name="ComboBox209" hidden="1">
              <a:extLst>
                <a:ext uri="{63B3BB69-23CF-44E3-9099-C40C66FF867C}">
                  <a14:compatExt spid="_x0000_s1261"/>
                </a:ext>
                <a:ext uri="{FF2B5EF4-FFF2-40B4-BE49-F238E27FC236}">
                  <a16:creationId xmlns:a16="http://schemas.microsoft.com/office/drawing/2014/main" id="{00000000-0008-0000-0400-0000E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2" name="ComboBox210" hidden="1">
              <a:extLst>
                <a:ext uri="{63B3BB69-23CF-44E3-9099-C40C66FF867C}">
                  <a14:compatExt spid="_x0000_s1262"/>
                </a:ext>
                <a:ext uri="{FF2B5EF4-FFF2-40B4-BE49-F238E27FC236}">
                  <a16:creationId xmlns:a16="http://schemas.microsoft.com/office/drawing/2014/main" id="{00000000-0008-0000-0400-0000E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3" name="ComboBox211" hidden="1">
              <a:extLst>
                <a:ext uri="{63B3BB69-23CF-44E3-9099-C40C66FF867C}">
                  <a14:compatExt spid="_x0000_s1263"/>
                </a:ext>
                <a:ext uri="{FF2B5EF4-FFF2-40B4-BE49-F238E27FC236}">
                  <a16:creationId xmlns:a16="http://schemas.microsoft.com/office/drawing/2014/main" id="{00000000-0008-0000-04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4" name="ComboBox212" hidden="1">
              <a:extLst>
                <a:ext uri="{63B3BB69-23CF-44E3-9099-C40C66FF867C}">
                  <a14:compatExt spid="_x0000_s1264"/>
                </a:ext>
                <a:ext uri="{FF2B5EF4-FFF2-40B4-BE49-F238E27FC236}">
                  <a16:creationId xmlns:a16="http://schemas.microsoft.com/office/drawing/2014/main" id="{00000000-0008-0000-0400-0000F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5" name="ComboBox213" hidden="1">
              <a:extLst>
                <a:ext uri="{63B3BB69-23CF-44E3-9099-C40C66FF867C}">
                  <a14:compatExt spid="_x0000_s1265"/>
                </a:ext>
                <a:ext uri="{FF2B5EF4-FFF2-40B4-BE49-F238E27FC236}">
                  <a16:creationId xmlns:a16="http://schemas.microsoft.com/office/drawing/2014/main" id="{00000000-0008-0000-0400-0000F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6" name="ComboBox214" hidden="1">
              <a:extLst>
                <a:ext uri="{63B3BB69-23CF-44E3-9099-C40C66FF867C}">
                  <a14:compatExt spid="_x0000_s1266"/>
                </a:ext>
                <a:ext uri="{FF2B5EF4-FFF2-40B4-BE49-F238E27FC236}">
                  <a16:creationId xmlns:a16="http://schemas.microsoft.com/office/drawing/2014/main" id="{00000000-0008-0000-0400-0000F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7" name="ComboBox215" hidden="1">
              <a:extLst>
                <a:ext uri="{63B3BB69-23CF-44E3-9099-C40C66FF867C}">
                  <a14:compatExt spid="_x0000_s1267"/>
                </a:ext>
                <a:ext uri="{FF2B5EF4-FFF2-40B4-BE49-F238E27FC236}">
                  <a16:creationId xmlns:a16="http://schemas.microsoft.com/office/drawing/2014/main" id="{00000000-0008-0000-0400-0000F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8" name="ComboBox216" hidden="1">
              <a:extLst>
                <a:ext uri="{63B3BB69-23CF-44E3-9099-C40C66FF867C}">
                  <a14:compatExt spid="_x0000_s1268"/>
                </a:ext>
                <a:ext uri="{FF2B5EF4-FFF2-40B4-BE49-F238E27FC236}">
                  <a16:creationId xmlns:a16="http://schemas.microsoft.com/office/drawing/2014/main" id="{00000000-0008-0000-0400-0000F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69" name="ComboBox217" hidden="1">
              <a:extLst>
                <a:ext uri="{63B3BB69-23CF-44E3-9099-C40C66FF867C}">
                  <a14:compatExt spid="_x0000_s1269"/>
                </a:ext>
                <a:ext uri="{FF2B5EF4-FFF2-40B4-BE49-F238E27FC236}">
                  <a16:creationId xmlns:a16="http://schemas.microsoft.com/office/drawing/2014/main" id="{00000000-0008-0000-0400-0000F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70" name="ComboBox218" hidden="1">
              <a:extLst>
                <a:ext uri="{63B3BB69-23CF-44E3-9099-C40C66FF867C}">
                  <a14:compatExt spid="_x0000_s1270"/>
                </a:ext>
                <a:ext uri="{FF2B5EF4-FFF2-40B4-BE49-F238E27FC236}">
                  <a16:creationId xmlns:a16="http://schemas.microsoft.com/office/drawing/2014/main" id="{00000000-0008-0000-0400-0000F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71" name="ComboBox219" hidden="1">
              <a:extLst>
                <a:ext uri="{63B3BB69-23CF-44E3-9099-C40C66FF867C}">
                  <a14:compatExt spid="_x0000_s1271"/>
                </a:ext>
                <a:ext uri="{FF2B5EF4-FFF2-40B4-BE49-F238E27FC236}">
                  <a16:creationId xmlns:a16="http://schemas.microsoft.com/office/drawing/2014/main" id="{00000000-0008-0000-0400-0000F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272" name="ComboBox220" hidden="1">
              <a:extLst>
                <a:ext uri="{63B3BB69-23CF-44E3-9099-C40C66FF867C}">
                  <a14:compatExt spid="_x0000_s1272"/>
                </a:ext>
                <a:ext uri="{FF2B5EF4-FFF2-40B4-BE49-F238E27FC236}">
                  <a16:creationId xmlns:a16="http://schemas.microsoft.com/office/drawing/2014/main" id="{00000000-0008-0000-0400-0000F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xdr:row>
          <xdr:rowOff>0</xdr:rowOff>
        </xdr:from>
        <xdr:to>
          <xdr:col>10</xdr:col>
          <xdr:colOff>695325</xdr:colOff>
          <xdr:row>6</xdr:row>
          <xdr:rowOff>95250</xdr:rowOff>
        </xdr:to>
        <xdr:sp macro="" textlink="">
          <xdr:nvSpPr>
            <xdr:cNvPr id="1273" name="CommandButton1" hidden="1">
              <a:extLst>
                <a:ext uri="{63B3BB69-23CF-44E3-9099-C40C66FF867C}">
                  <a14:compatExt spid="_x0000_s1273"/>
                </a:ext>
                <a:ext uri="{FF2B5EF4-FFF2-40B4-BE49-F238E27FC236}">
                  <a16:creationId xmlns:a16="http://schemas.microsoft.com/office/drawing/2014/main" id="{00000000-0008-0000-0400-0000F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20</xdr:row>
          <xdr:rowOff>0</xdr:rowOff>
        </xdr:from>
        <xdr:to>
          <xdr:col>10</xdr:col>
          <xdr:colOff>685800</xdr:colOff>
          <xdr:row>21</xdr:row>
          <xdr:rowOff>47625</xdr:rowOff>
        </xdr:to>
        <xdr:sp macro="" textlink="">
          <xdr:nvSpPr>
            <xdr:cNvPr id="1333" name="ComboBox229" hidden="1">
              <a:extLst>
                <a:ext uri="{63B3BB69-23CF-44E3-9099-C40C66FF867C}">
                  <a14:compatExt spid="_x0000_s1333"/>
                </a:ext>
                <a:ext uri="{FF2B5EF4-FFF2-40B4-BE49-F238E27FC236}">
                  <a16:creationId xmlns:a16="http://schemas.microsoft.com/office/drawing/2014/main" id="{00000000-0008-0000-04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21</xdr:row>
          <xdr:rowOff>0</xdr:rowOff>
        </xdr:from>
        <xdr:to>
          <xdr:col>10</xdr:col>
          <xdr:colOff>685800</xdr:colOff>
          <xdr:row>22</xdr:row>
          <xdr:rowOff>47625</xdr:rowOff>
        </xdr:to>
        <xdr:sp macro="" textlink="">
          <xdr:nvSpPr>
            <xdr:cNvPr id="1334" name="ComboBox230" hidden="1">
              <a:extLst>
                <a:ext uri="{63B3BB69-23CF-44E3-9099-C40C66FF867C}">
                  <a14:compatExt spid="_x0000_s1334"/>
                </a:ext>
                <a:ext uri="{FF2B5EF4-FFF2-40B4-BE49-F238E27FC236}">
                  <a16:creationId xmlns:a16="http://schemas.microsoft.com/office/drawing/2014/main" id="{00000000-0008-0000-04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22</xdr:row>
          <xdr:rowOff>28575</xdr:rowOff>
        </xdr:from>
        <xdr:to>
          <xdr:col>10</xdr:col>
          <xdr:colOff>685800</xdr:colOff>
          <xdr:row>23</xdr:row>
          <xdr:rowOff>66675</xdr:rowOff>
        </xdr:to>
        <xdr:sp macro="" textlink="">
          <xdr:nvSpPr>
            <xdr:cNvPr id="1335" name="ComboBox231" hidden="1">
              <a:extLst>
                <a:ext uri="{63B3BB69-23CF-44E3-9099-C40C66FF867C}">
                  <a14:compatExt spid="_x0000_s1335"/>
                </a:ext>
                <a:ext uri="{FF2B5EF4-FFF2-40B4-BE49-F238E27FC236}">
                  <a16:creationId xmlns:a16="http://schemas.microsoft.com/office/drawing/2014/main" id="{00000000-0008-0000-04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xdr:row>
          <xdr:rowOff>47625</xdr:rowOff>
        </xdr:from>
        <xdr:to>
          <xdr:col>10</xdr:col>
          <xdr:colOff>685800</xdr:colOff>
          <xdr:row>24</xdr:row>
          <xdr:rowOff>85725</xdr:rowOff>
        </xdr:to>
        <xdr:sp macro="" textlink="">
          <xdr:nvSpPr>
            <xdr:cNvPr id="1336" name="ComboBox232" hidden="1">
              <a:extLst>
                <a:ext uri="{63B3BB69-23CF-44E3-9099-C40C66FF867C}">
                  <a14:compatExt spid="_x0000_s1336"/>
                </a:ext>
                <a:ext uri="{FF2B5EF4-FFF2-40B4-BE49-F238E27FC236}">
                  <a16:creationId xmlns:a16="http://schemas.microsoft.com/office/drawing/2014/main" id="{00000000-0008-0000-04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xdr:row>
          <xdr:rowOff>38100</xdr:rowOff>
        </xdr:from>
        <xdr:to>
          <xdr:col>10</xdr:col>
          <xdr:colOff>685800</xdr:colOff>
          <xdr:row>25</xdr:row>
          <xdr:rowOff>76200</xdr:rowOff>
        </xdr:to>
        <xdr:sp macro="" textlink="">
          <xdr:nvSpPr>
            <xdr:cNvPr id="1337" name="ComboBox233" hidden="1">
              <a:extLst>
                <a:ext uri="{63B3BB69-23CF-44E3-9099-C40C66FF867C}">
                  <a14:compatExt spid="_x0000_s1337"/>
                </a:ext>
                <a:ext uri="{FF2B5EF4-FFF2-40B4-BE49-F238E27FC236}">
                  <a16:creationId xmlns:a16="http://schemas.microsoft.com/office/drawing/2014/main" id="{00000000-0008-0000-04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xdr:row>
          <xdr:rowOff>0</xdr:rowOff>
        </xdr:from>
        <xdr:to>
          <xdr:col>10</xdr:col>
          <xdr:colOff>685800</xdr:colOff>
          <xdr:row>26</xdr:row>
          <xdr:rowOff>38100</xdr:rowOff>
        </xdr:to>
        <xdr:sp macro="" textlink="">
          <xdr:nvSpPr>
            <xdr:cNvPr id="1338" name="ComboBox234" hidden="1">
              <a:extLst>
                <a:ext uri="{63B3BB69-23CF-44E3-9099-C40C66FF867C}">
                  <a14:compatExt spid="_x0000_s1338"/>
                </a:ext>
                <a:ext uri="{FF2B5EF4-FFF2-40B4-BE49-F238E27FC236}">
                  <a16:creationId xmlns:a16="http://schemas.microsoft.com/office/drawing/2014/main" id="{00000000-0008-0000-04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xdr:row>
          <xdr:rowOff>66675</xdr:rowOff>
        </xdr:from>
        <xdr:to>
          <xdr:col>10</xdr:col>
          <xdr:colOff>685800</xdr:colOff>
          <xdr:row>26</xdr:row>
          <xdr:rowOff>104775</xdr:rowOff>
        </xdr:to>
        <xdr:sp macro="" textlink="">
          <xdr:nvSpPr>
            <xdr:cNvPr id="1339" name="ComboBox235" hidden="1">
              <a:extLst>
                <a:ext uri="{63B3BB69-23CF-44E3-9099-C40C66FF867C}">
                  <a14:compatExt spid="_x0000_s1339"/>
                </a:ext>
                <a:ext uri="{FF2B5EF4-FFF2-40B4-BE49-F238E27FC236}">
                  <a16:creationId xmlns:a16="http://schemas.microsoft.com/office/drawing/2014/main" id="{00000000-0008-0000-04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xdr:row>
          <xdr:rowOff>76200</xdr:rowOff>
        </xdr:from>
        <xdr:to>
          <xdr:col>10</xdr:col>
          <xdr:colOff>685800</xdr:colOff>
          <xdr:row>27</xdr:row>
          <xdr:rowOff>114300</xdr:rowOff>
        </xdr:to>
        <xdr:sp macro="" textlink="">
          <xdr:nvSpPr>
            <xdr:cNvPr id="1340" name="ComboBox236" hidden="1">
              <a:extLst>
                <a:ext uri="{63B3BB69-23CF-44E3-9099-C40C66FF867C}">
                  <a14:compatExt spid="_x0000_s1340"/>
                </a:ext>
                <a:ext uri="{FF2B5EF4-FFF2-40B4-BE49-F238E27FC236}">
                  <a16:creationId xmlns:a16="http://schemas.microsoft.com/office/drawing/2014/main" id="{00000000-0008-0000-04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xdr:row>
          <xdr:rowOff>76200</xdr:rowOff>
        </xdr:from>
        <xdr:to>
          <xdr:col>10</xdr:col>
          <xdr:colOff>685800</xdr:colOff>
          <xdr:row>28</xdr:row>
          <xdr:rowOff>114300</xdr:rowOff>
        </xdr:to>
        <xdr:sp macro="" textlink="">
          <xdr:nvSpPr>
            <xdr:cNvPr id="1341" name="ComboBox237" hidden="1">
              <a:extLst>
                <a:ext uri="{63B3BB69-23CF-44E3-9099-C40C66FF867C}">
                  <a14:compatExt spid="_x0000_s1341"/>
                </a:ext>
                <a:ext uri="{FF2B5EF4-FFF2-40B4-BE49-F238E27FC236}">
                  <a16:creationId xmlns:a16="http://schemas.microsoft.com/office/drawing/2014/main" id="{00000000-0008-0000-04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xdr:row>
          <xdr:rowOff>123825</xdr:rowOff>
        </xdr:from>
        <xdr:to>
          <xdr:col>10</xdr:col>
          <xdr:colOff>685800</xdr:colOff>
          <xdr:row>30</xdr:row>
          <xdr:rowOff>161925</xdr:rowOff>
        </xdr:to>
        <xdr:sp macro="" textlink="">
          <xdr:nvSpPr>
            <xdr:cNvPr id="1342" name="ComboBox238" hidden="1">
              <a:extLst>
                <a:ext uri="{63B3BB69-23CF-44E3-9099-C40C66FF867C}">
                  <a14:compatExt spid="_x0000_s1342"/>
                </a:ext>
                <a:ext uri="{FF2B5EF4-FFF2-40B4-BE49-F238E27FC236}">
                  <a16:creationId xmlns:a16="http://schemas.microsoft.com/office/drawing/2014/main" id="{00000000-0008-0000-04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xdr:row>
          <xdr:rowOff>161925</xdr:rowOff>
        </xdr:from>
        <xdr:to>
          <xdr:col>10</xdr:col>
          <xdr:colOff>685800</xdr:colOff>
          <xdr:row>32</xdr:row>
          <xdr:rowOff>0</xdr:rowOff>
        </xdr:to>
        <xdr:sp macro="" textlink="">
          <xdr:nvSpPr>
            <xdr:cNvPr id="1343" name="ComboBox239" hidden="1">
              <a:extLst>
                <a:ext uri="{63B3BB69-23CF-44E3-9099-C40C66FF867C}">
                  <a14:compatExt spid="_x0000_s1343"/>
                </a:ext>
                <a:ext uri="{FF2B5EF4-FFF2-40B4-BE49-F238E27FC236}">
                  <a16:creationId xmlns:a16="http://schemas.microsoft.com/office/drawing/2014/main" id="{00000000-0008-0000-04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31</xdr:row>
          <xdr:rowOff>190500</xdr:rowOff>
        </xdr:from>
        <xdr:to>
          <xdr:col>10</xdr:col>
          <xdr:colOff>685800</xdr:colOff>
          <xdr:row>33</xdr:row>
          <xdr:rowOff>28575</xdr:rowOff>
        </xdr:to>
        <xdr:sp macro="" textlink="">
          <xdr:nvSpPr>
            <xdr:cNvPr id="1344" name="ComboBox240" hidden="1">
              <a:extLst>
                <a:ext uri="{63B3BB69-23CF-44E3-9099-C40C66FF867C}">
                  <a14:compatExt spid="_x0000_s1344"/>
                </a:ext>
                <a:ext uri="{FF2B5EF4-FFF2-40B4-BE49-F238E27FC236}">
                  <a16:creationId xmlns:a16="http://schemas.microsoft.com/office/drawing/2014/main" id="{00000000-0008-0000-04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19050</xdr:rowOff>
        </xdr:from>
        <xdr:to>
          <xdr:col>10</xdr:col>
          <xdr:colOff>685800</xdr:colOff>
          <xdr:row>33</xdr:row>
          <xdr:rowOff>66675</xdr:rowOff>
        </xdr:to>
        <xdr:sp macro="" textlink="">
          <xdr:nvSpPr>
            <xdr:cNvPr id="1345" name="ComboBox241" hidden="1">
              <a:extLst>
                <a:ext uri="{63B3BB69-23CF-44E3-9099-C40C66FF867C}">
                  <a14:compatExt spid="_x0000_s1345"/>
                </a:ext>
                <a:ext uri="{FF2B5EF4-FFF2-40B4-BE49-F238E27FC236}">
                  <a16:creationId xmlns:a16="http://schemas.microsoft.com/office/drawing/2014/main" id="{00000000-0008-0000-04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161925</xdr:rowOff>
        </xdr:from>
        <xdr:to>
          <xdr:col>10</xdr:col>
          <xdr:colOff>685800</xdr:colOff>
          <xdr:row>34</xdr:row>
          <xdr:rowOff>0</xdr:rowOff>
        </xdr:to>
        <xdr:sp macro="" textlink="">
          <xdr:nvSpPr>
            <xdr:cNvPr id="1346" name="ComboBox242" hidden="1">
              <a:extLst>
                <a:ext uri="{63B3BB69-23CF-44E3-9099-C40C66FF867C}">
                  <a14:compatExt spid="_x0000_s1346"/>
                </a:ext>
                <a:ext uri="{FF2B5EF4-FFF2-40B4-BE49-F238E27FC236}">
                  <a16:creationId xmlns:a16="http://schemas.microsoft.com/office/drawing/2014/main" id="{00000000-0008-0000-04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161925</xdr:rowOff>
        </xdr:from>
        <xdr:to>
          <xdr:col>10</xdr:col>
          <xdr:colOff>685800</xdr:colOff>
          <xdr:row>34</xdr:row>
          <xdr:rowOff>0</xdr:rowOff>
        </xdr:to>
        <xdr:sp macro="" textlink="">
          <xdr:nvSpPr>
            <xdr:cNvPr id="1347" name="ComboBox243" hidden="1">
              <a:extLst>
                <a:ext uri="{63B3BB69-23CF-44E3-9099-C40C66FF867C}">
                  <a14:compatExt spid="_x0000_s1347"/>
                </a:ext>
                <a:ext uri="{FF2B5EF4-FFF2-40B4-BE49-F238E27FC236}">
                  <a16:creationId xmlns:a16="http://schemas.microsoft.com/office/drawing/2014/main" id="{00000000-0008-0000-04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xdr:row>
          <xdr:rowOff>161925</xdr:rowOff>
        </xdr:from>
        <xdr:to>
          <xdr:col>10</xdr:col>
          <xdr:colOff>685800</xdr:colOff>
          <xdr:row>34</xdr:row>
          <xdr:rowOff>0</xdr:rowOff>
        </xdr:to>
        <xdr:sp macro="" textlink="">
          <xdr:nvSpPr>
            <xdr:cNvPr id="1348" name="ComboBox244" hidden="1">
              <a:extLst>
                <a:ext uri="{63B3BB69-23CF-44E3-9099-C40C66FF867C}">
                  <a14:compatExt spid="_x0000_s1348"/>
                </a:ext>
                <a:ext uri="{FF2B5EF4-FFF2-40B4-BE49-F238E27FC236}">
                  <a16:creationId xmlns:a16="http://schemas.microsoft.com/office/drawing/2014/main" id="{00000000-0008-0000-04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33</xdr:row>
          <xdr:rowOff>171450</xdr:rowOff>
        </xdr:from>
        <xdr:to>
          <xdr:col>10</xdr:col>
          <xdr:colOff>685800</xdr:colOff>
          <xdr:row>35</xdr:row>
          <xdr:rowOff>9525</xdr:rowOff>
        </xdr:to>
        <xdr:sp macro="" textlink="">
          <xdr:nvSpPr>
            <xdr:cNvPr id="1349" name="ComboBox245" hidden="1">
              <a:extLst>
                <a:ext uri="{63B3BB69-23CF-44E3-9099-C40C66FF867C}">
                  <a14:compatExt spid="_x0000_s1349"/>
                </a:ext>
                <a:ext uri="{FF2B5EF4-FFF2-40B4-BE49-F238E27FC236}">
                  <a16:creationId xmlns:a16="http://schemas.microsoft.com/office/drawing/2014/main" id="{00000000-0008-0000-04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34</xdr:row>
          <xdr:rowOff>180975</xdr:rowOff>
        </xdr:from>
        <xdr:to>
          <xdr:col>10</xdr:col>
          <xdr:colOff>685800</xdr:colOff>
          <xdr:row>36</xdr:row>
          <xdr:rowOff>19050</xdr:rowOff>
        </xdr:to>
        <xdr:sp macro="" textlink="">
          <xdr:nvSpPr>
            <xdr:cNvPr id="1350" name="ComboBox246" hidden="1">
              <a:extLst>
                <a:ext uri="{63B3BB69-23CF-44E3-9099-C40C66FF867C}">
                  <a14:compatExt spid="_x0000_s1350"/>
                </a:ext>
                <a:ext uri="{FF2B5EF4-FFF2-40B4-BE49-F238E27FC236}">
                  <a16:creationId xmlns:a16="http://schemas.microsoft.com/office/drawing/2014/main" id="{00000000-0008-0000-04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xdr:row>
          <xdr:rowOff>180975</xdr:rowOff>
        </xdr:from>
        <xdr:to>
          <xdr:col>10</xdr:col>
          <xdr:colOff>685800</xdr:colOff>
          <xdr:row>37</xdr:row>
          <xdr:rowOff>19050</xdr:rowOff>
        </xdr:to>
        <xdr:sp macro="" textlink="">
          <xdr:nvSpPr>
            <xdr:cNvPr id="1351" name="ComboBox247" hidden="1">
              <a:extLst>
                <a:ext uri="{63B3BB69-23CF-44E3-9099-C40C66FF867C}">
                  <a14:compatExt spid="_x0000_s1351"/>
                </a:ext>
                <a:ext uri="{FF2B5EF4-FFF2-40B4-BE49-F238E27FC236}">
                  <a16:creationId xmlns:a16="http://schemas.microsoft.com/office/drawing/2014/main" id="{00000000-0008-0000-04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38</xdr:row>
          <xdr:rowOff>19050</xdr:rowOff>
        </xdr:from>
        <xdr:to>
          <xdr:col>10</xdr:col>
          <xdr:colOff>685800</xdr:colOff>
          <xdr:row>39</xdr:row>
          <xdr:rowOff>57150</xdr:rowOff>
        </xdr:to>
        <xdr:sp macro="" textlink="">
          <xdr:nvSpPr>
            <xdr:cNvPr id="1352" name="ComboBox248" hidden="1">
              <a:extLst>
                <a:ext uri="{63B3BB69-23CF-44E3-9099-C40C66FF867C}">
                  <a14:compatExt spid="_x0000_s1352"/>
                </a:ext>
                <a:ext uri="{FF2B5EF4-FFF2-40B4-BE49-F238E27FC236}">
                  <a16:creationId xmlns:a16="http://schemas.microsoft.com/office/drawing/2014/main" id="{00000000-0008-0000-04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39</xdr:row>
          <xdr:rowOff>57150</xdr:rowOff>
        </xdr:from>
        <xdr:to>
          <xdr:col>10</xdr:col>
          <xdr:colOff>685800</xdr:colOff>
          <xdr:row>40</xdr:row>
          <xdr:rowOff>95250</xdr:rowOff>
        </xdr:to>
        <xdr:sp macro="" textlink="">
          <xdr:nvSpPr>
            <xdr:cNvPr id="1353" name="ComboBox249" hidden="1">
              <a:extLst>
                <a:ext uri="{63B3BB69-23CF-44E3-9099-C40C66FF867C}">
                  <a14:compatExt spid="_x0000_s1353"/>
                </a:ext>
                <a:ext uri="{FF2B5EF4-FFF2-40B4-BE49-F238E27FC236}">
                  <a16:creationId xmlns:a16="http://schemas.microsoft.com/office/drawing/2014/main" id="{00000000-0008-0000-04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40</xdr:row>
          <xdr:rowOff>28575</xdr:rowOff>
        </xdr:from>
        <xdr:to>
          <xdr:col>10</xdr:col>
          <xdr:colOff>685800</xdr:colOff>
          <xdr:row>41</xdr:row>
          <xdr:rowOff>66675</xdr:rowOff>
        </xdr:to>
        <xdr:sp macro="" textlink="">
          <xdr:nvSpPr>
            <xdr:cNvPr id="1354" name="ComboBox250" hidden="1">
              <a:extLst>
                <a:ext uri="{63B3BB69-23CF-44E3-9099-C40C66FF867C}">
                  <a14:compatExt spid="_x0000_s1354"/>
                </a:ext>
                <a:ext uri="{FF2B5EF4-FFF2-40B4-BE49-F238E27FC236}">
                  <a16:creationId xmlns:a16="http://schemas.microsoft.com/office/drawing/2014/main" id="{00000000-0008-0000-04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40</xdr:row>
          <xdr:rowOff>38100</xdr:rowOff>
        </xdr:from>
        <xdr:to>
          <xdr:col>10</xdr:col>
          <xdr:colOff>685800</xdr:colOff>
          <xdr:row>41</xdr:row>
          <xdr:rowOff>76200</xdr:rowOff>
        </xdr:to>
        <xdr:sp macro="" textlink="">
          <xdr:nvSpPr>
            <xdr:cNvPr id="1355" name="ComboBox251" hidden="1">
              <a:extLst>
                <a:ext uri="{63B3BB69-23CF-44E3-9099-C40C66FF867C}">
                  <a14:compatExt spid="_x0000_s1355"/>
                </a:ext>
                <a:ext uri="{FF2B5EF4-FFF2-40B4-BE49-F238E27FC236}">
                  <a16:creationId xmlns:a16="http://schemas.microsoft.com/office/drawing/2014/main" id="{00000000-0008-0000-04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41</xdr:row>
          <xdr:rowOff>76200</xdr:rowOff>
        </xdr:from>
        <xdr:to>
          <xdr:col>10</xdr:col>
          <xdr:colOff>685800</xdr:colOff>
          <xdr:row>42</xdr:row>
          <xdr:rowOff>114300</xdr:rowOff>
        </xdr:to>
        <xdr:sp macro="" textlink="">
          <xdr:nvSpPr>
            <xdr:cNvPr id="1356" name="ComboBox252" hidden="1">
              <a:extLst>
                <a:ext uri="{63B3BB69-23CF-44E3-9099-C40C66FF867C}">
                  <a14:compatExt spid="_x0000_s1356"/>
                </a:ext>
                <a:ext uri="{FF2B5EF4-FFF2-40B4-BE49-F238E27FC236}">
                  <a16:creationId xmlns:a16="http://schemas.microsoft.com/office/drawing/2014/main" id="{00000000-0008-0000-04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47</xdr:row>
          <xdr:rowOff>76200</xdr:rowOff>
        </xdr:from>
        <xdr:to>
          <xdr:col>10</xdr:col>
          <xdr:colOff>685800</xdr:colOff>
          <xdr:row>48</xdr:row>
          <xdr:rowOff>114300</xdr:rowOff>
        </xdr:to>
        <xdr:sp macro="" textlink="">
          <xdr:nvSpPr>
            <xdr:cNvPr id="1357" name="ComboBox253" hidden="1">
              <a:extLst>
                <a:ext uri="{63B3BB69-23CF-44E3-9099-C40C66FF867C}">
                  <a14:compatExt spid="_x0000_s1357"/>
                </a:ext>
                <a:ext uri="{FF2B5EF4-FFF2-40B4-BE49-F238E27FC236}">
                  <a16:creationId xmlns:a16="http://schemas.microsoft.com/office/drawing/2014/main" id="{00000000-0008-0000-04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50</xdr:row>
          <xdr:rowOff>85725</xdr:rowOff>
        </xdr:from>
        <xdr:to>
          <xdr:col>10</xdr:col>
          <xdr:colOff>685800</xdr:colOff>
          <xdr:row>51</xdr:row>
          <xdr:rowOff>123825</xdr:rowOff>
        </xdr:to>
        <xdr:sp macro="" textlink="">
          <xdr:nvSpPr>
            <xdr:cNvPr id="1358" name="ComboBox254" hidden="1">
              <a:extLst>
                <a:ext uri="{63B3BB69-23CF-44E3-9099-C40C66FF867C}">
                  <a14:compatExt spid="_x0000_s1358"/>
                </a:ext>
                <a:ext uri="{FF2B5EF4-FFF2-40B4-BE49-F238E27FC236}">
                  <a16:creationId xmlns:a16="http://schemas.microsoft.com/office/drawing/2014/main" id="{00000000-0008-0000-04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51</xdr:row>
          <xdr:rowOff>76200</xdr:rowOff>
        </xdr:from>
        <xdr:to>
          <xdr:col>10</xdr:col>
          <xdr:colOff>685800</xdr:colOff>
          <xdr:row>52</xdr:row>
          <xdr:rowOff>114300</xdr:rowOff>
        </xdr:to>
        <xdr:sp macro="" textlink="">
          <xdr:nvSpPr>
            <xdr:cNvPr id="1359" name="ComboBox255" hidden="1">
              <a:extLst>
                <a:ext uri="{63B3BB69-23CF-44E3-9099-C40C66FF867C}">
                  <a14:compatExt spid="_x0000_s1359"/>
                </a:ext>
                <a:ext uri="{FF2B5EF4-FFF2-40B4-BE49-F238E27FC236}">
                  <a16:creationId xmlns:a16="http://schemas.microsoft.com/office/drawing/2014/main" id="{00000000-0008-0000-0400-00004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52</xdr:row>
          <xdr:rowOff>95250</xdr:rowOff>
        </xdr:from>
        <xdr:to>
          <xdr:col>10</xdr:col>
          <xdr:colOff>685800</xdr:colOff>
          <xdr:row>53</xdr:row>
          <xdr:rowOff>133350</xdr:rowOff>
        </xdr:to>
        <xdr:sp macro="" textlink="">
          <xdr:nvSpPr>
            <xdr:cNvPr id="1360" name="ComboBox256" hidden="1">
              <a:extLst>
                <a:ext uri="{63B3BB69-23CF-44E3-9099-C40C66FF867C}">
                  <a14:compatExt spid="_x0000_s1360"/>
                </a:ext>
                <a:ext uri="{FF2B5EF4-FFF2-40B4-BE49-F238E27FC236}">
                  <a16:creationId xmlns:a16="http://schemas.microsoft.com/office/drawing/2014/main" id="{00000000-0008-0000-0400-00005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54</xdr:row>
          <xdr:rowOff>0</xdr:rowOff>
        </xdr:from>
        <xdr:to>
          <xdr:col>10</xdr:col>
          <xdr:colOff>685800</xdr:colOff>
          <xdr:row>55</xdr:row>
          <xdr:rowOff>38100</xdr:rowOff>
        </xdr:to>
        <xdr:sp macro="" textlink="">
          <xdr:nvSpPr>
            <xdr:cNvPr id="1361" name="ComboBox257" hidden="1">
              <a:extLst>
                <a:ext uri="{63B3BB69-23CF-44E3-9099-C40C66FF867C}">
                  <a14:compatExt spid="_x0000_s1361"/>
                </a:ext>
                <a:ext uri="{FF2B5EF4-FFF2-40B4-BE49-F238E27FC236}">
                  <a16:creationId xmlns:a16="http://schemas.microsoft.com/office/drawing/2014/main" id="{00000000-0008-0000-0400-00005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43</xdr:row>
          <xdr:rowOff>114300</xdr:rowOff>
        </xdr:from>
        <xdr:to>
          <xdr:col>10</xdr:col>
          <xdr:colOff>685800</xdr:colOff>
          <xdr:row>44</xdr:row>
          <xdr:rowOff>152400</xdr:rowOff>
        </xdr:to>
        <xdr:sp macro="" textlink="">
          <xdr:nvSpPr>
            <xdr:cNvPr id="1366" name="ComboBox262" hidden="1">
              <a:extLst>
                <a:ext uri="{63B3BB69-23CF-44E3-9099-C40C66FF867C}">
                  <a14:compatExt spid="_x0000_s1366"/>
                </a:ext>
                <a:ext uri="{FF2B5EF4-FFF2-40B4-BE49-F238E27FC236}">
                  <a16:creationId xmlns:a16="http://schemas.microsoft.com/office/drawing/2014/main" id="{00000000-0008-0000-0400-00005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53</xdr:row>
          <xdr:rowOff>104775</xdr:rowOff>
        </xdr:from>
        <xdr:to>
          <xdr:col>10</xdr:col>
          <xdr:colOff>685800</xdr:colOff>
          <xdr:row>54</xdr:row>
          <xdr:rowOff>152400</xdr:rowOff>
        </xdr:to>
        <xdr:sp macro="" textlink="">
          <xdr:nvSpPr>
            <xdr:cNvPr id="1367" name="ComboBox263" hidden="1">
              <a:extLst>
                <a:ext uri="{63B3BB69-23CF-44E3-9099-C40C66FF867C}">
                  <a14:compatExt spid="_x0000_s1367"/>
                </a:ext>
                <a:ext uri="{FF2B5EF4-FFF2-40B4-BE49-F238E27FC236}">
                  <a16:creationId xmlns:a16="http://schemas.microsoft.com/office/drawing/2014/main" id="{00000000-0008-0000-0400-00005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72</xdr:row>
          <xdr:rowOff>133350</xdr:rowOff>
        </xdr:from>
        <xdr:to>
          <xdr:col>10</xdr:col>
          <xdr:colOff>685800</xdr:colOff>
          <xdr:row>74</xdr:row>
          <xdr:rowOff>57150</xdr:rowOff>
        </xdr:to>
        <xdr:sp macro="" textlink="">
          <xdr:nvSpPr>
            <xdr:cNvPr id="1407" name="ComboBox275" hidden="1">
              <a:extLst>
                <a:ext uri="{63B3BB69-23CF-44E3-9099-C40C66FF867C}">
                  <a14:compatExt spid="_x0000_s1407"/>
                </a:ext>
                <a:ext uri="{FF2B5EF4-FFF2-40B4-BE49-F238E27FC236}">
                  <a16:creationId xmlns:a16="http://schemas.microsoft.com/office/drawing/2014/main" id="{00000000-0008-0000-0400-00007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54</xdr:row>
          <xdr:rowOff>0</xdr:rowOff>
        </xdr:from>
        <xdr:to>
          <xdr:col>10</xdr:col>
          <xdr:colOff>685800</xdr:colOff>
          <xdr:row>55</xdr:row>
          <xdr:rowOff>47625</xdr:rowOff>
        </xdr:to>
        <xdr:sp macro="" textlink="">
          <xdr:nvSpPr>
            <xdr:cNvPr id="1408" name="ComboBox221" hidden="1">
              <a:extLst>
                <a:ext uri="{63B3BB69-23CF-44E3-9099-C40C66FF867C}">
                  <a14:compatExt spid="_x0000_s1408"/>
                </a:ext>
                <a:ext uri="{FF2B5EF4-FFF2-40B4-BE49-F238E27FC236}">
                  <a16:creationId xmlns:a16="http://schemas.microsoft.com/office/drawing/2014/main" id="{00000000-0008-0000-0400-00008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54</xdr:row>
          <xdr:rowOff>180975</xdr:rowOff>
        </xdr:from>
        <xdr:to>
          <xdr:col>10</xdr:col>
          <xdr:colOff>685800</xdr:colOff>
          <xdr:row>56</xdr:row>
          <xdr:rowOff>19050</xdr:rowOff>
        </xdr:to>
        <xdr:sp macro="" textlink="">
          <xdr:nvSpPr>
            <xdr:cNvPr id="1409" name="ComboBox222" hidden="1">
              <a:extLst>
                <a:ext uri="{63B3BB69-23CF-44E3-9099-C40C66FF867C}">
                  <a14:compatExt spid="_x0000_s1409"/>
                </a:ext>
                <a:ext uri="{FF2B5EF4-FFF2-40B4-BE49-F238E27FC236}">
                  <a16:creationId xmlns:a16="http://schemas.microsoft.com/office/drawing/2014/main" id="{00000000-0008-0000-0400-00008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55</xdr:row>
          <xdr:rowOff>190500</xdr:rowOff>
        </xdr:from>
        <xdr:to>
          <xdr:col>10</xdr:col>
          <xdr:colOff>685800</xdr:colOff>
          <xdr:row>57</xdr:row>
          <xdr:rowOff>28575</xdr:rowOff>
        </xdr:to>
        <xdr:sp macro="" textlink="">
          <xdr:nvSpPr>
            <xdr:cNvPr id="1410" name="ComboBox223" hidden="1">
              <a:extLst>
                <a:ext uri="{63B3BB69-23CF-44E3-9099-C40C66FF867C}">
                  <a14:compatExt spid="_x0000_s1410"/>
                </a:ext>
                <a:ext uri="{FF2B5EF4-FFF2-40B4-BE49-F238E27FC236}">
                  <a16:creationId xmlns:a16="http://schemas.microsoft.com/office/drawing/2014/main" id="{00000000-0008-0000-0400-00008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56</xdr:row>
          <xdr:rowOff>200025</xdr:rowOff>
        </xdr:from>
        <xdr:to>
          <xdr:col>10</xdr:col>
          <xdr:colOff>685800</xdr:colOff>
          <xdr:row>58</xdr:row>
          <xdr:rowOff>38100</xdr:rowOff>
        </xdr:to>
        <xdr:sp macro="" textlink="">
          <xdr:nvSpPr>
            <xdr:cNvPr id="1411" name="ComboBox224" hidden="1">
              <a:extLst>
                <a:ext uri="{63B3BB69-23CF-44E3-9099-C40C66FF867C}">
                  <a14:compatExt spid="_x0000_s1411"/>
                </a:ext>
                <a:ext uri="{FF2B5EF4-FFF2-40B4-BE49-F238E27FC236}">
                  <a16:creationId xmlns:a16="http://schemas.microsoft.com/office/drawing/2014/main" id="{00000000-0008-0000-0400-00008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58</xdr:row>
          <xdr:rowOff>9525</xdr:rowOff>
        </xdr:from>
        <xdr:to>
          <xdr:col>10</xdr:col>
          <xdr:colOff>685800</xdr:colOff>
          <xdr:row>59</xdr:row>
          <xdr:rowOff>47625</xdr:rowOff>
        </xdr:to>
        <xdr:sp macro="" textlink="">
          <xdr:nvSpPr>
            <xdr:cNvPr id="1412" name="ComboBox225" hidden="1">
              <a:extLst>
                <a:ext uri="{63B3BB69-23CF-44E3-9099-C40C66FF867C}">
                  <a14:compatExt spid="_x0000_s1412"/>
                </a:ext>
                <a:ext uri="{FF2B5EF4-FFF2-40B4-BE49-F238E27FC236}">
                  <a16:creationId xmlns:a16="http://schemas.microsoft.com/office/drawing/2014/main" id="{00000000-0008-0000-0400-00008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59</xdr:row>
          <xdr:rowOff>19050</xdr:rowOff>
        </xdr:from>
        <xdr:to>
          <xdr:col>10</xdr:col>
          <xdr:colOff>685800</xdr:colOff>
          <xdr:row>60</xdr:row>
          <xdr:rowOff>57150</xdr:rowOff>
        </xdr:to>
        <xdr:sp macro="" textlink="">
          <xdr:nvSpPr>
            <xdr:cNvPr id="1413" name="ComboBox226" hidden="1">
              <a:extLst>
                <a:ext uri="{63B3BB69-23CF-44E3-9099-C40C66FF867C}">
                  <a14:compatExt spid="_x0000_s1413"/>
                </a:ext>
                <a:ext uri="{FF2B5EF4-FFF2-40B4-BE49-F238E27FC236}">
                  <a16:creationId xmlns:a16="http://schemas.microsoft.com/office/drawing/2014/main" id="{00000000-0008-0000-0400-00008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60</xdr:row>
          <xdr:rowOff>28575</xdr:rowOff>
        </xdr:from>
        <xdr:to>
          <xdr:col>10</xdr:col>
          <xdr:colOff>685800</xdr:colOff>
          <xdr:row>61</xdr:row>
          <xdr:rowOff>66675</xdr:rowOff>
        </xdr:to>
        <xdr:sp macro="" textlink="">
          <xdr:nvSpPr>
            <xdr:cNvPr id="1414" name="ComboBox227" hidden="1">
              <a:extLst>
                <a:ext uri="{63B3BB69-23CF-44E3-9099-C40C66FF867C}">
                  <a14:compatExt spid="_x0000_s1414"/>
                </a:ext>
                <a:ext uri="{FF2B5EF4-FFF2-40B4-BE49-F238E27FC236}">
                  <a16:creationId xmlns:a16="http://schemas.microsoft.com/office/drawing/2014/main" id="{00000000-0008-0000-0400-00008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61</xdr:row>
          <xdr:rowOff>28575</xdr:rowOff>
        </xdr:from>
        <xdr:to>
          <xdr:col>10</xdr:col>
          <xdr:colOff>685800</xdr:colOff>
          <xdr:row>62</xdr:row>
          <xdr:rowOff>66675</xdr:rowOff>
        </xdr:to>
        <xdr:sp macro="" textlink="">
          <xdr:nvSpPr>
            <xdr:cNvPr id="1415" name="ComboBox228" hidden="1">
              <a:extLst>
                <a:ext uri="{63B3BB69-23CF-44E3-9099-C40C66FF867C}">
                  <a14:compatExt spid="_x0000_s1415"/>
                </a:ext>
                <a:ext uri="{FF2B5EF4-FFF2-40B4-BE49-F238E27FC236}">
                  <a16:creationId xmlns:a16="http://schemas.microsoft.com/office/drawing/2014/main" id="{00000000-0008-0000-0400-00008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68</xdr:row>
          <xdr:rowOff>0</xdr:rowOff>
        </xdr:from>
        <xdr:to>
          <xdr:col>10</xdr:col>
          <xdr:colOff>685800</xdr:colOff>
          <xdr:row>69</xdr:row>
          <xdr:rowOff>38100</xdr:rowOff>
        </xdr:to>
        <xdr:sp macro="" textlink="">
          <xdr:nvSpPr>
            <xdr:cNvPr id="1416" name="ComboBox258" hidden="1">
              <a:extLst>
                <a:ext uri="{63B3BB69-23CF-44E3-9099-C40C66FF867C}">
                  <a14:compatExt spid="_x0000_s1416"/>
                </a:ext>
                <a:ext uri="{FF2B5EF4-FFF2-40B4-BE49-F238E27FC236}">
                  <a16:creationId xmlns:a16="http://schemas.microsoft.com/office/drawing/2014/main" id="{00000000-0008-0000-0400-00008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68</xdr:row>
          <xdr:rowOff>142875</xdr:rowOff>
        </xdr:from>
        <xdr:to>
          <xdr:col>10</xdr:col>
          <xdr:colOff>685800</xdr:colOff>
          <xdr:row>70</xdr:row>
          <xdr:rowOff>0</xdr:rowOff>
        </xdr:to>
        <xdr:sp macro="" textlink="">
          <xdr:nvSpPr>
            <xdr:cNvPr id="1417" name="ComboBox259" hidden="1">
              <a:extLst>
                <a:ext uri="{63B3BB69-23CF-44E3-9099-C40C66FF867C}">
                  <a14:compatExt spid="_x0000_s1417"/>
                </a:ext>
                <a:ext uri="{FF2B5EF4-FFF2-40B4-BE49-F238E27FC236}">
                  <a16:creationId xmlns:a16="http://schemas.microsoft.com/office/drawing/2014/main" id="{00000000-0008-0000-0400-00008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69</xdr:row>
          <xdr:rowOff>0</xdr:rowOff>
        </xdr:from>
        <xdr:to>
          <xdr:col>10</xdr:col>
          <xdr:colOff>685800</xdr:colOff>
          <xdr:row>70</xdr:row>
          <xdr:rowOff>47625</xdr:rowOff>
        </xdr:to>
        <xdr:sp macro="" textlink="">
          <xdr:nvSpPr>
            <xdr:cNvPr id="1418" name="ComboBox260" hidden="1">
              <a:extLst>
                <a:ext uri="{63B3BB69-23CF-44E3-9099-C40C66FF867C}">
                  <a14:compatExt spid="_x0000_s1418"/>
                </a:ext>
                <a:ext uri="{FF2B5EF4-FFF2-40B4-BE49-F238E27FC236}">
                  <a16:creationId xmlns:a16="http://schemas.microsoft.com/office/drawing/2014/main" id="{00000000-0008-0000-0400-00008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19" name="ComboBox261" hidden="1">
              <a:extLst>
                <a:ext uri="{63B3BB69-23CF-44E3-9099-C40C66FF867C}">
                  <a14:compatExt spid="_x0000_s1419"/>
                </a:ext>
                <a:ext uri="{FF2B5EF4-FFF2-40B4-BE49-F238E27FC236}">
                  <a16:creationId xmlns:a16="http://schemas.microsoft.com/office/drawing/2014/main" id="{00000000-0008-0000-0400-00008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0" name="ComboBox264" hidden="1">
              <a:extLst>
                <a:ext uri="{63B3BB69-23CF-44E3-9099-C40C66FF867C}">
                  <a14:compatExt spid="_x0000_s1420"/>
                </a:ext>
                <a:ext uri="{FF2B5EF4-FFF2-40B4-BE49-F238E27FC236}">
                  <a16:creationId xmlns:a16="http://schemas.microsoft.com/office/drawing/2014/main" id="{00000000-0008-0000-0400-00008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54</xdr:row>
          <xdr:rowOff>0</xdr:rowOff>
        </xdr:from>
        <xdr:to>
          <xdr:col>10</xdr:col>
          <xdr:colOff>685800</xdr:colOff>
          <xdr:row>55</xdr:row>
          <xdr:rowOff>38100</xdr:rowOff>
        </xdr:to>
        <xdr:sp macro="" textlink="">
          <xdr:nvSpPr>
            <xdr:cNvPr id="1421" name="ComboBox265" hidden="1">
              <a:extLst>
                <a:ext uri="{63B3BB69-23CF-44E3-9099-C40C66FF867C}">
                  <a14:compatExt spid="_x0000_s1421"/>
                </a:ext>
                <a:ext uri="{FF2B5EF4-FFF2-40B4-BE49-F238E27FC236}">
                  <a16:creationId xmlns:a16="http://schemas.microsoft.com/office/drawing/2014/main" id="{00000000-0008-0000-0400-00008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2" name="ComboBox266" hidden="1">
              <a:extLst>
                <a:ext uri="{63B3BB69-23CF-44E3-9099-C40C66FF867C}">
                  <a14:compatExt spid="_x0000_s1422"/>
                </a:ext>
                <a:ext uri="{FF2B5EF4-FFF2-40B4-BE49-F238E27FC236}">
                  <a16:creationId xmlns:a16="http://schemas.microsoft.com/office/drawing/2014/main" id="{00000000-0008-0000-0400-00008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3" name="ComboBox267" hidden="1">
              <a:extLst>
                <a:ext uri="{63B3BB69-23CF-44E3-9099-C40C66FF867C}">
                  <a14:compatExt spid="_x0000_s1423"/>
                </a:ext>
                <a:ext uri="{FF2B5EF4-FFF2-40B4-BE49-F238E27FC236}">
                  <a16:creationId xmlns:a16="http://schemas.microsoft.com/office/drawing/2014/main" id="{00000000-0008-0000-0400-00008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4" name="ComboBox268" hidden="1">
              <a:extLst>
                <a:ext uri="{63B3BB69-23CF-44E3-9099-C40C66FF867C}">
                  <a14:compatExt spid="_x0000_s1424"/>
                </a:ext>
                <a:ext uri="{FF2B5EF4-FFF2-40B4-BE49-F238E27FC236}">
                  <a16:creationId xmlns:a16="http://schemas.microsoft.com/office/drawing/2014/main" id="{00000000-0008-0000-0400-00009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5" name="ComboBox269" hidden="1">
              <a:extLst>
                <a:ext uri="{63B3BB69-23CF-44E3-9099-C40C66FF867C}">
                  <a14:compatExt spid="_x0000_s1425"/>
                </a:ext>
                <a:ext uri="{FF2B5EF4-FFF2-40B4-BE49-F238E27FC236}">
                  <a16:creationId xmlns:a16="http://schemas.microsoft.com/office/drawing/2014/main" id="{00000000-0008-0000-0400-00009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6" name="ComboBox270" hidden="1">
              <a:extLst>
                <a:ext uri="{63B3BB69-23CF-44E3-9099-C40C66FF867C}">
                  <a14:compatExt spid="_x0000_s1426"/>
                </a:ext>
                <a:ext uri="{FF2B5EF4-FFF2-40B4-BE49-F238E27FC236}">
                  <a16:creationId xmlns:a16="http://schemas.microsoft.com/office/drawing/2014/main" id="{00000000-0008-0000-0400-00009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7" name="ComboBox271" hidden="1">
              <a:extLst>
                <a:ext uri="{63B3BB69-23CF-44E3-9099-C40C66FF867C}">
                  <a14:compatExt spid="_x0000_s1427"/>
                </a:ext>
                <a:ext uri="{FF2B5EF4-FFF2-40B4-BE49-F238E27FC236}">
                  <a16:creationId xmlns:a16="http://schemas.microsoft.com/office/drawing/2014/main" id="{00000000-0008-0000-0400-00009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8" name="ComboBox272" hidden="1">
              <a:extLst>
                <a:ext uri="{63B3BB69-23CF-44E3-9099-C40C66FF867C}">
                  <a14:compatExt spid="_x0000_s1428"/>
                </a:ext>
                <a:ext uri="{FF2B5EF4-FFF2-40B4-BE49-F238E27FC236}">
                  <a16:creationId xmlns:a16="http://schemas.microsoft.com/office/drawing/2014/main" id="{00000000-0008-0000-0400-00009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29" name="ComboBox273" hidden="1">
              <a:extLst>
                <a:ext uri="{63B3BB69-23CF-44E3-9099-C40C66FF867C}">
                  <a14:compatExt spid="_x0000_s1429"/>
                </a:ext>
                <a:ext uri="{FF2B5EF4-FFF2-40B4-BE49-F238E27FC236}">
                  <a16:creationId xmlns:a16="http://schemas.microsoft.com/office/drawing/2014/main" id="{00000000-0008-0000-0400-00009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30" name="ComboBox274" hidden="1">
              <a:extLst>
                <a:ext uri="{63B3BB69-23CF-44E3-9099-C40C66FF867C}">
                  <a14:compatExt spid="_x0000_s1430"/>
                </a:ext>
                <a:ext uri="{FF2B5EF4-FFF2-40B4-BE49-F238E27FC236}">
                  <a16:creationId xmlns:a16="http://schemas.microsoft.com/office/drawing/2014/main" id="{00000000-0008-0000-0400-00009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31" name="ComboBox276" hidden="1">
              <a:extLst>
                <a:ext uri="{63B3BB69-23CF-44E3-9099-C40C66FF867C}">
                  <a14:compatExt spid="_x0000_s1431"/>
                </a:ext>
                <a:ext uri="{FF2B5EF4-FFF2-40B4-BE49-F238E27FC236}">
                  <a16:creationId xmlns:a16="http://schemas.microsoft.com/office/drawing/2014/main" id="{00000000-0008-0000-0400-00009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46</xdr:row>
          <xdr:rowOff>133350</xdr:rowOff>
        </xdr:from>
        <xdr:to>
          <xdr:col>10</xdr:col>
          <xdr:colOff>685800</xdr:colOff>
          <xdr:row>47</xdr:row>
          <xdr:rowOff>161925</xdr:rowOff>
        </xdr:to>
        <xdr:sp macro="" textlink="">
          <xdr:nvSpPr>
            <xdr:cNvPr id="1435" name="ComboBox279" hidden="1">
              <a:extLst>
                <a:ext uri="{63B3BB69-23CF-44E3-9099-C40C66FF867C}">
                  <a14:compatExt spid="_x0000_s1435"/>
                </a:ext>
                <a:ext uri="{FF2B5EF4-FFF2-40B4-BE49-F238E27FC236}">
                  <a16:creationId xmlns:a16="http://schemas.microsoft.com/office/drawing/2014/main" id="{00000000-0008-0000-0400-00009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44</xdr:row>
          <xdr:rowOff>95250</xdr:rowOff>
        </xdr:from>
        <xdr:to>
          <xdr:col>10</xdr:col>
          <xdr:colOff>685800</xdr:colOff>
          <xdr:row>45</xdr:row>
          <xdr:rowOff>133350</xdr:rowOff>
        </xdr:to>
        <xdr:sp macro="" textlink="">
          <xdr:nvSpPr>
            <xdr:cNvPr id="1436" name="ComboBox277" hidden="1">
              <a:extLst>
                <a:ext uri="{63B3BB69-23CF-44E3-9099-C40C66FF867C}">
                  <a14:compatExt spid="_x0000_s1436"/>
                </a:ext>
                <a:ext uri="{FF2B5EF4-FFF2-40B4-BE49-F238E27FC236}">
                  <a16:creationId xmlns:a16="http://schemas.microsoft.com/office/drawing/2014/main" id="{00000000-0008-0000-0400-00009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85725</xdr:rowOff>
        </xdr:from>
        <xdr:to>
          <xdr:col>10</xdr:col>
          <xdr:colOff>685800</xdr:colOff>
          <xdr:row>46</xdr:row>
          <xdr:rowOff>123825</xdr:rowOff>
        </xdr:to>
        <xdr:sp macro="" textlink="">
          <xdr:nvSpPr>
            <xdr:cNvPr id="1437" name="ComboBox278" hidden="1">
              <a:extLst>
                <a:ext uri="{63B3BB69-23CF-44E3-9099-C40C66FF867C}">
                  <a14:compatExt spid="_x0000_s1437"/>
                </a:ext>
                <a:ext uri="{FF2B5EF4-FFF2-40B4-BE49-F238E27FC236}">
                  <a16:creationId xmlns:a16="http://schemas.microsoft.com/office/drawing/2014/main" id="{00000000-0008-0000-0400-00009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182</xdr:row>
          <xdr:rowOff>142875</xdr:rowOff>
        </xdr:from>
        <xdr:to>
          <xdr:col>10</xdr:col>
          <xdr:colOff>685800</xdr:colOff>
          <xdr:row>184</xdr:row>
          <xdr:rowOff>19050</xdr:rowOff>
        </xdr:to>
        <xdr:sp macro="" textlink="">
          <xdr:nvSpPr>
            <xdr:cNvPr id="1438" name="ComboBox32" hidden="1">
              <a:extLst>
                <a:ext uri="{63B3BB69-23CF-44E3-9099-C40C66FF867C}">
                  <a14:compatExt spid="_x0000_s1438"/>
                </a:ext>
                <a:ext uri="{FF2B5EF4-FFF2-40B4-BE49-F238E27FC236}">
                  <a16:creationId xmlns:a16="http://schemas.microsoft.com/office/drawing/2014/main" id="{00000000-0008-0000-0400-00009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181</xdr:row>
          <xdr:rowOff>142875</xdr:rowOff>
        </xdr:from>
        <xdr:to>
          <xdr:col>10</xdr:col>
          <xdr:colOff>685800</xdr:colOff>
          <xdr:row>183</xdr:row>
          <xdr:rowOff>9525</xdr:rowOff>
        </xdr:to>
        <xdr:sp macro="" textlink="">
          <xdr:nvSpPr>
            <xdr:cNvPr id="1439" name="ComboBox280" hidden="1">
              <a:extLst>
                <a:ext uri="{63B3BB69-23CF-44E3-9099-C40C66FF867C}">
                  <a14:compatExt spid="_x0000_s1439"/>
                </a:ext>
                <a:ext uri="{FF2B5EF4-FFF2-40B4-BE49-F238E27FC236}">
                  <a16:creationId xmlns:a16="http://schemas.microsoft.com/office/drawing/2014/main" id="{00000000-0008-0000-0400-00009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28</xdr:row>
          <xdr:rowOff>114300</xdr:rowOff>
        </xdr:from>
        <xdr:to>
          <xdr:col>10</xdr:col>
          <xdr:colOff>685800</xdr:colOff>
          <xdr:row>29</xdr:row>
          <xdr:rowOff>152400</xdr:rowOff>
        </xdr:to>
        <xdr:sp macro="" textlink="">
          <xdr:nvSpPr>
            <xdr:cNvPr id="1440" name="ComboBox281" hidden="1">
              <a:extLst>
                <a:ext uri="{63B3BB69-23CF-44E3-9099-C40C66FF867C}">
                  <a14:compatExt spid="_x0000_s1440"/>
                </a:ext>
                <a:ext uri="{FF2B5EF4-FFF2-40B4-BE49-F238E27FC236}">
                  <a16:creationId xmlns:a16="http://schemas.microsoft.com/office/drawing/2014/main" id="{00000000-0008-0000-0400-0000A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69</xdr:row>
          <xdr:rowOff>104775</xdr:rowOff>
        </xdr:from>
        <xdr:to>
          <xdr:col>10</xdr:col>
          <xdr:colOff>685800</xdr:colOff>
          <xdr:row>70</xdr:row>
          <xdr:rowOff>142875</xdr:rowOff>
        </xdr:to>
        <xdr:sp macro="" textlink="">
          <xdr:nvSpPr>
            <xdr:cNvPr id="1441" name="ComboBox282" hidden="1">
              <a:extLst>
                <a:ext uri="{63B3BB69-23CF-44E3-9099-C40C66FF867C}">
                  <a14:compatExt spid="_x0000_s1441"/>
                </a:ext>
                <a:ext uri="{FF2B5EF4-FFF2-40B4-BE49-F238E27FC236}">
                  <a16:creationId xmlns:a16="http://schemas.microsoft.com/office/drawing/2014/main" id="{00000000-0008-0000-0400-0000A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2" name="ComboBox283" hidden="1">
              <a:extLst>
                <a:ext uri="{63B3BB69-23CF-44E3-9099-C40C66FF867C}">
                  <a14:compatExt spid="_x0000_s1442"/>
                </a:ext>
                <a:ext uri="{FF2B5EF4-FFF2-40B4-BE49-F238E27FC236}">
                  <a16:creationId xmlns:a16="http://schemas.microsoft.com/office/drawing/2014/main" id="{00000000-0008-0000-0400-0000A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3" name="ComboBox284" hidden="1">
              <a:extLst>
                <a:ext uri="{63B3BB69-23CF-44E3-9099-C40C66FF867C}">
                  <a14:compatExt spid="_x0000_s1443"/>
                </a:ext>
                <a:ext uri="{FF2B5EF4-FFF2-40B4-BE49-F238E27FC236}">
                  <a16:creationId xmlns:a16="http://schemas.microsoft.com/office/drawing/2014/main" id="{00000000-0008-0000-0400-0000A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4" name="ComboBox285" hidden="1">
              <a:extLst>
                <a:ext uri="{63B3BB69-23CF-44E3-9099-C40C66FF867C}">
                  <a14:compatExt spid="_x0000_s1444"/>
                </a:ext>
                <a:ext uri="{FF2B5EF4-FFF2-40B4-BE49-F238E27FC236}">
                  <a16:creationId xmlns:a16="http://schemas.microsoft.com/office/drawing/2014/main" id="{00000000-0008-0000-0400-0000A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5" name="ComboBox286" hidden="1">
              <a:extLst>
                <a:ext uri="{63B3BB69-23CF-44E3-9099-C40C66FF867C}">
                  <a14:compatExt spid="_x0000_s1445"/>
                </a:ext>
                <a:ext uri="{FF2B5EF4-FFF2-40B4-BE49-F238E27FC236}">
                  <a16:creationId xmlns:a16="http://schemas.microsoft.com/office/drawing/2014/main" id="{00000000-0008-0000-0400-0000A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6" name="ComboBox287" hidden="1">
              <a:extLst>
                <a:ext uri="{63B3BB69-23CF-44E3-9099-C40C66FF867C}">
                  <a14:compatExt spid="_x0000_s1446"/>
                </a:ext>
                <a:ext uri="{FF2B5EF4-FFF2-40B4-BE49-F238E27FC236}">
                  <a16:creationId xmlns:a16="http://schemas.microsoft.com/office/drawing/2014/main" id="{00000000-0008-0000-0400-0000A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7" name="ComboBox288" hidden="1">
              <a:extLst>
                <a:ext uri="{63B3BB69-23CF-44E3-9099-C40C66FF867C}">
                  <a14:compatExt spid="_x0000_s1447"/>
                </a:ext>
                <a:ext uri="{FF2B5EF4-FFF2-40B4-BE49-F238E27FC236}">
                  <a16:creationId xmlns:a16="http://schemas.microsoft.com/office/drawing/2014/main" id="{00000000-0008-0000-0400-0000A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8" name="ComboBox289" hidden="1">
              <a:extLst>
                <a:ext uri="{63B3BB69-23CF-44E3-9099-C40C66FF867C}">
                  <a14:compatExt spid="_x0000_s1448"/>
                </a:ext>
                <a:ext uri="{FF2B5EF4-FFF2-40B4-BE49-F238E27FC236}">
                  <a16:creationId xmlns:a16="http://schemas.microsoft.com/office/drawing/2014/main" id="{00000000-0008-0000-0400-0000A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49" name="ComboBox290" hidden="1">
              <a:extLst>
                <a:ext uri="{63B3BB69-23CF-44E3-9099-C40C66FF867C}">
                  <a14:compatExt spid="_x0000_s1449"/>
                </a:ext>
                <a:ext uri="{FF2B5EF4-FFF2-40B4-BE49-F238E27FC236}">
                  <a16:creationId xmlns:a16="http://schemas.microsoft.com/office/drawing/2014/main" id="{00000000-0008-0000-0400-0000A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95250</xdr:rowOff>
        </xdr:from>
        <xdr:to>
          <xdr:col>10</xdr:col>
          <xdr:colOff>685800</xdr:colOff>
          <xdr:row>71</xdr:row>
          <xdr:rowOff>123825</xdr:rowOff>
        </xdr:to>
        <xdr:sp macro="" textlink="">
          <xdr:nvSpPr>
            <xdr:cNvPr id="1450" name="ComboBox291" hidden="1">
              <a:extLst>
                <a:ext uri="{63B3BB69-23CF-44E3-9099-C40C66FF867C}">
                  <a14:compatExt spid="_x0000_s1450"/>
                </a:ext>
                <a:ext uri="{FF2B5EF4-FFF2-40B4-BE49-F238E27FC236}">
                  <a16:creationId xmlns:a16="http://schemas.microsoft.com/office/drawing/2014/main" id="{00000000-0008-0000-0400-0000A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70</xdr:row>
          <xdr:rowOff>123825</xdr:rowOff>
        </xdr:from>
        <xdr:to>
          <xdr:col>10</xdr:col>
          <xdr:colOff>685800</xdr:colOff>
          <xdr:row>71</xdr:row>
          <xdr:rowOff>161925</xdr:rowOff>
        </xdr:to>
        <xdr:sp macro="" textlink="">
          <xdr:nvSpPr>
            <xdr:cNvPr id="1451" name="ComboBox292" hidden="1">
              <a:extLst>
                <a:ext uri="{63B3BB69-23CF-44E3-9099-C40C66FF867C}">
                  <a14:compatExt spid="_x0000_s1451"/>
                </a:ext>
                <a:ext uri="{FF2B5EF4-FFF2-40B4-BE49-F238E27FC236}">
                  <a16:creationId xmlns:a16="http://schemas.microsoft.com/office/drawing/2014/main" id="{00000000-0008-0000-0400-0000A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xdr:row>
          <xdr:rowOff>133350</xdr:rowOff>
        </xdr:from>
        <xdr:to>
          <xdr:col>10</xdr:col>
          <xdr:colOff>685800</xdr:colOff>
          <xdr:row>73</xdr:row>
          <xdr:rowOff>57150</xdr:rowOff>
        </xdr:to>
        <xdr:sp macro="" textlink="">
          <xdr:nvSpPr>
            <xdr:cNvPr id="1452" name="ComboBox293" hidden="1">
              <a:extLst>
                <a:ext uri="{63B3BB69-23CF-44E3-9099-C40C66FF867C}">
                  <a14:compatExt spid="_x0000_s1452"/>
                </a:ext>
                <a:ext uri="{FF2B5EF4-FFF2-40B4-BE49-F238E27FC236}">
                  <a16:creationId xmlns:a16="http://schemas.microsoft.com/office/drawing/2014/main" id="{00000000-0008-0000-0400-0000A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53" name="ComboBox294" hidden="1">
              <a:extLst>
                <a:ext uri="{63B3BB69-23CF-44E3-9099-C40C66FF867C}">
                  <a14:compatExt spid="_x0000_s1453"/>
                </a:ext>
                <a:ext uri="{FF2B5EF4-FFF2-40B4-BE49-F238E27FC236}">
                  <a16:creationId xmlns:a16="http://schemas.microsoft.com/office/drawing/2014/main" id="{00000000-0008-0000-0400-0000A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54" name="ComboBox295" hidden="1">
              <a:extLst>
                <a:ext uri="{63B3BB69-23CF-44E3-9099-C40C66FF867C}">
                  <a14:compatExt spid="_x0000_s1454"/>
                </a:ext>
                <a:ext uri="{FF2B5EF4-FFF2-40B4-BE49-F238E27FC236}">
                  <a16:creationId xmlns:a16="http://schemas.microsoft.com/office/drawing/2014/main" id="{00000000-0008-0000-0400-0000A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55" name="ComboBox296" hidden="1">
              <a:extLst>
                <a:ext uri="{63B3BB69-23CF-44E3-9099-C40C66FF867C}">
                  <a14:compatExt spid="_x0000_s1455"/>
                </a:ext>
                <a:ext uri="{FF2B5EF4-FFF2-40B4-BE49-F238E27FC236}">
                  <a16:creationId xmlns:a16="http://schemas.microsoft.com/office/drawing/2014/main" id="{00000000-0008-0000-0400-0000A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56" name="ComboBox297" hidden="1">
              <a:extLst>
                <a:ext uri="{63B3BB69-23CF-44E3-9099-C40C66FF867C}">
                  <a14:compatExt spid="_x0000_s1456"/>
                </a:ext>
                <a:ext uri="{FF2B5EF4-FFF2-40B4-BE49-F238E27FC236}">
                  <a16:creationId xmlns:a16="http://schemas.microsoft.com/office/drawing/2014/main" id="{00000000-0008-0000-0400-0000B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57" name="ComboBox298" hidden="1">
              <a:extLst>
                <a:ext uri="{63B3BB69-23CF-44E3-9099-C40C66FF867C}">
                  <a14:compatExt spid="_x0000_s1457"/>
                </a:ext>
                <a:ext uri="{FF2B5EF4-FFF2-40B4-BE49-F238E27FC236}">
                  <a16:creationId xmlns:a16="http://schemas.microsoft.com/office/drawing/2014/main" id="{00000000-0008-0000-0400-0000B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59" name="ComboBox300" hidden="1">
              <a:extLst>
                <a:ext uri="{63B3BB69-23CF-44E3-9099-C40C66FF867C}">
                  <a14:compatExt spid="_x0000_s1459"/>
                </a:ext>
                <a:ext uri="{FF2B5EF4-FFF2-40B4-BE49-F238E27FC236}">
                  <a16:creationId xmlns:a16="http://schemas.microsoft.com/office/drawing/2014/main" id="{00000000-0008-0000-0400-0000B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0" name="ComboBox301" hidden="1">
              <a:extLst>
                <a:ext uri="{63B3BB69-23CF-44E3-9099-C40C66FF867C}">
                  <a14:compatExt spid="_x0000_s1460"/>
                </a:ext>
                <a:ext uri="{FF2B5EF4-FFF2-40B4-BE49-F238E27FC236}">
                  <a16:creationId xmlns:a16="http://schemas.microsoft.com/office/drawing/2014/main" id="{00000000-0008-0000-0400-0000B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1" name="ComboBox302" hidden="1">
              <a:extLst>
                <a:ext uri="{63B3BB69-23CF-44E3-9099-C40C66FF867C}">
                  <a14:compatExt spid="_x0000_s1461"/>
                </a:ext>
                <a:ext uri="{FF2B5EF4-FFF2-40B4-BE49-F238E27FC236}">
                  <a16:creationId xmlns:a16="http://schemas.microsoft.com/office/drawing/2014/main" id="{00000000-0008-0000-0400-0000B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2" name="ComboBox303" hidden="1">
              <a:extLst>
                <a:ext uri="{63B3BB69-23CF-44E3-9099-C40C66FF867C}">
                  <a14:compatExt spid="_x0000_s1462"/>
                </a:ext>
                <a:ext uri="{FF2B5EF4-FFF2-40B4-BE49-F238E27FC236}">
                  <a16:creationId xmlns:a16="http://schemas.microsoft.com/office/drawing/2014/main" id="{00000000-0008-0000-0400-0000B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3" name="ComboBox304" hidden="1">
              <a:extLst>
                <a:ext uri="{63B3BB69-23CF-44E3-9099-C40C66FF867C}">
                  <a14:compatExt spid="_x0000_s1463"/>
                </a:ext>
                <a:ext uri="{FF2B5EF4-FFF2-40B4-BE49-F238E27FC236}">
                  <a16:creationId xmlns:a16="http://schemas.microsoft.com/office/drawing/2014/main" id="{00000000-0008-0000-0400-0000B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4" name="ComboBox305" hidden="1">
              <a:extLst>
                <a:ext uri="{63B3BB69-23CF-44E3-9099-C40C66FF867C}">
                  <a14:compatExt spid="_x0000_s1464"/>
                </a:ext>
                <a:ext uri="{FF2B5EF4-FFF2-40B4-BE49-F238E27FC236}">
                  <a16:creationId xmlns:a16="http://schemas.microsoft.com/office/drawing/2014/main" id="{00000000-0008-0000-0400-0000B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5" name="ComboBox306" hidden="1">
              <a:extLst>
                <a:ext uri="{63B3BB69-23CF-44E3-9099-C40C66FF867C}">
                  <a14:compatExt spid="_x0000_s1465"/>
                </a:ext>
                <a:ext uri="{FF2B5EF4-FFF2-40B4-BE49-F238E27FC236}">
                  <a16:creationId xmlns:a16="http://schemas.microsoft.com/office/drawing/2014/main" id="{00000000-0008-0000-0400-0000B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6" name="ComboBox307" hidden="1">
              <a:extLst>
                <a:ext uri="{63B3BB69-23CF-44E3-9099-C40C66FF867C}">
                  <a14:compatExt spid="_x0000_s1466"/>
                </a:ext>
                <a:ext uri="{FF2B5EF4-FFF2-40B4-BE49-F238E27FC236}">
                  <a16:creationId xmlns:a16="http://schemas.microsoft.com/office/drawing/2014/main" id="{00000000-0008-0000-0400-0000B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7" name="ComboBox308" hidden="1">
              <a:extLst>
                <a:ext uri="{63B3BB69-23CF-44E3-9099-C40C66FF867C}">
                  <a14:compatExt spid="_x0000_s1467"/>
                </a:ext>
                <a:ext uri="{FF2B5EF4-FFF2-40B4-BE49-F238E27FC236}">
                  <a16:creationId xmlns:a16="http://schemas.microsoft.com/office/drawing/2014/main" id="{00000000-0008-0000-0400-0000B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8" name="ComboBox309" hidden="1">
              <a:extLst>
                <a:ext uri="{63B3BB69-23CF-44E3-9099-C40C66FF867C}">
                  <a14:compatExt spid="_x0000_s1468"/>
                </a:ext>
                <a:ext uri="{FF2B5EF4-FFF2-40B4-BE49-F238E27FC236}">
                  <a16:creationId xmlns:a16="http://schemas.microsoft.com/office/drawing/2014/main" id="{00000000-0008-0000-0400-0000B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469" name="ComboBox310" hidden="1">
              <a:extLst>
                <a:ext uri="{63B3BB69-23CF-44E3-9099-C40C66FF867C}">
                  <a14:compatExt spid="_x0000_s1469"/>
                </a:ext>
                <a:ext uri="{FF2B5EF4-FFF2-40B4-BE49-F238E27FC236}">
                  <a16:creationId xmlns:a16="http://schemas.microsoft.com/office/drawing/2014/main" id="{00000000-0008-0000-0400-0000B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159</xdr:row>
          <xdr:rowOff>161925</xdr:rowOff>
        </xdr:from>
        <xdr:to>
          <xdr:col>10</xdr:col>
          <xdr:colOff>685800</xdr:colOff>
          <xdr:row>161</xdr:row>
          <xdr:rowOff>19050</xdr:rowOff>
        </xdr:to>
        <xdr:sp macro="" textlink="">
          <xdr:nvSpPr>
            <xdr:cNvPr id="1470" name="ComboBox185" hidden="1">
              <a:extLst>
                <a:ext uri="{63B3BB69-23CF-44E3-9099-C40C66FF867C}">
                  <a14:compatExt spid="_x0000_s1470"/>
                </a:ext>
                <a:ext uri="{FF2B5EF4-FFF2-40B4-BE49-F238E27FC236}">
                  <a16:creationId xmlns:a16="http://schemas.microsoft.com/office/drawing/2014/main" id="{00000000-0008-0000-0400-0000B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234</xdr:row>
          <xdr:rowOff>47625</xdr:rowOff>
        </xdr:from>
        <xdr:to>
          <xdr:col>10</xdr:col>
          <xdr:colOff>685800</xdr:colOff>
          <xdr:row>235</xdr:row>
          <xdr:rowOff>85725</xdr:rowOff>
        </xdr:to>
        <xdr:sp macro="" textlink="">
          <xdr:nvSpPr>
            <xdr:cNvPr id="1471" name="ComboBox186" hidden="1">
              <a:extLst>
                <a:ext uri="{63B3BB69-23CF-44E3-9099-C40C66FF867C}">
                  <a14:compatExt spid="_x0000_s1471"/>
                </a:ext>
                <a:ext uri="{FF2B5EF4-FFF2-40B4-BE49-F238E27FC236}">
                  <a16:creationId xmlns:a16="http://schemas.microsoft.com/office/drawing/2014/main" id="{00000000-0008-0000-0400-0000B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235</xdr:row>
          <xdr:rowOff>47625</xdr:rowOff>
        </xdr:from>
        <xdr:to>
          <xdr:col>10</xdr:col>
          <xdr:colOff>685800</xdr:colOff>
          <xdr:row>236</xdr:row>
          <xdr:rowOff>95250</xdr:rowOff>
        </xdr:to>
        <xdr:sp macro="" textlink="">
          <xdr:nvSpPr>
            <xdr:cNvPr id="1472" name="ComboBox187" hidden="1">
              <a:extLst>
                <a:ext uri="{63B3BB69-23CF-44E3-9099-C40C66FF867C}">
                  <a14:compatExt spid="_x0000_s1472"/>
                </a:ext>
                <a:ext uri="{FF2B5EF4-FFF2-40B4-BE49-F238E27FC236}">
                  <a16:creationId xmlns:a16="http://schemas.microsoft.com/office/drawing/2014/main" id="{00000000-0008-0000-0400-0000C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236</xdr:row>
          <xdr:rowOff>47625</xdr:rowOff>
        </xdr:from>
        <xdr:to>
          <xdr:col>10</xdr:col>
          <xdr:colOff>685800</xdr:colOff>
          <xdr:row>237</xdr:row>
          <xdr:rowOff>95250</xdr:rowOff>
        </xdr:to>
        <xdr:sp macro="" textlink="">
          <xdr:nvSpPr>
            <xdr:cNvPr id="1473" name="ComboBox188" hidden="1">
              <a:extLst>
                <a:ext uri="{63B3BB69-23CF-44E3-9099-C40C66FF867C}">
                  <a14:compatExt spid="_x0000_s1473"/>
                </a:ext>
                <a:ext uri="{FF2B5EF4-FFF2-40B4-BE49-F238E27FC236}">
                  <a16:creationId xmlns:a16="http://schemas.microsoft.com/office/drawing/2014/main" id="{00000000-0008-0000-0400-0000C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237</xdr:row>
          <xdr:rowOff>76200</xdr:rowOff>
        </xdr:from>
        <xdr:to>
          <xdr:col>10</xdr:col>
          <xdr:colOff>685800</xdr:colOff>
          <xdr:row>238</xdr:row>
          <xdr:rowOff>123825</xdr:rowOff>
        </xdr:to>
        <xdr:sp macro="" textlink="">
          <xdr:nvSpPr>
            <xdr:cNvPr id="1474" name="ComboBox189" hidden="1">
              <a:extLst>
                <a:ext uri="{63B3BB69-23CF-44E3-9099-C40C66FF867C}">
                  <a14:compatExt spid="_x0000_s1474"/>
                </a:ext>
                <a:ext uri="{FF2B5EF4-FFF2-40B4-BE49-F238E27FC236}">
                  <a16:creationId xmlns:a16="http://schemas.microsoft.com/office/drawing/2014/main" id="{00000000-0008-0000-0400-0000C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239</xdr:row>
          <xdr:rowOff>76200</xdr:rowOff>
        </xdr:from>
        <xdr:to>
          <xdr:col>10</xdr:col>
          <xdr:colOff>685800</xdr:colOff>
          <xdr:row>240</xdr:row>
          <xdr:rowOff>123825</xdr:rowOff>
        </xdr:to>
        <xdr:sp macro="" textlink="">
          <xdr:nvSpPr>
            <xdr:cNvPr id="1475" name="ComboBox191" hidden="1">
              <a:extLst>
                <a:ext uri="{63B3BB69-23CF-44E3-9099-C40C66FF867C}">
                  <a14:compatExt spid="_x0000_s1475"/>
                </a:ext>
                <a:ext uri="{FF2B5EF4-FFF2-40B4-BE49-F238E27FC236}">
                  <a16:creationId xmlns:a16="http://schemas.microsoft.com/office/drawing/2014/main" id="{00000000-0008-0000-0400-0000C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240</xdr:row>
          <xdr:rowOff>76200</xdr:rowOff>
        </xdr:from>
        <xdr:to>
          <xdr:col>10</xdr:col>
          <xdr:colOff>685800</xdr:colOff>
          <xdr:row>241</xdr:row>
          <xdr:rowOff>114300</xdr:rowOff>
        </xdr:to>
        <xdr:sp macro="" textlink="">
          <xdr:nvSpPr>
            <xdr:cNvPr id="1476" name="ComboBox192" hidden="1">
              <a:extLst>
                <a:ext uri="{63B3BB69-23CF-44E3-9099-C40C66FF867C}">
                  <a14:compatExt spid="_x0000_s1476"/>
                </a:ext>
                <a:ext uri="{FF2B5EF4-FFF2-40B4-BE49-F238E27FC236}">
                  <a16:creationId xmlns:a16="http://schemas.microsoft.com/office/drawing/2014/main" id="{00000000-0008-0000-0400-0000C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241</xdr:row>
          <xdr:rowOff>85725</xdr:rowOff>
        </xdr:from>
        <xdr:to>
          <xdr:col>10</xdr:col>
          <xdr:colOff>685800</xdr:colOff>
          <xdr:row>242</xdr:row>
          <xdr:rowOff>123825</xdr:rowOff>
        </xdr:to>
        <xdr:sp macro="" textlink="">
          <xdr:nvSpPr>
            <xdr:cNvPr id="1477" name="ComboBox193" hidden="1">
              <a:extLst>
                <a:ext uri="{63B3BB69-23CF-44E3-9099-C40C66FF867C}">
                  <a14:compatExt spid="_x0000_s1477"/>
                </a:ext>
                <a:ext uri="{FF2B5EF4-FFF2-40B4-BE49-F238E27FC236}">
                  <a16:creationId xmlns:a16="http://schemas.microsoft.com/office/drawing/2014/main" id="{00000000-0008-0000-0400-0000C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242</xdr:row>
          <xdr:rowOff>104775</xdr:rowOff>
        </xdr:from>
        <xdr:to>
          <xdr:col>10</xdr:col>
          <xdr:colOff>685800</xdr:colOff>
          <xdr:row>243</xdr:row>
          <xdr:rowOff>152400</xdr:rowOff>
        </xdr:to>
        <xdr:sp macro="" textlink="">
          <xdr:nvSpPr>
            <xdr:cNvPr id="1478" name="ComboBox194" hidden="1">
              <a:extLst>
                <a:ext uri="{63B3BB69-23CF-44E3-9099-C40C66FF867C}">
                  <a14:compatExt spid="_x0000_s1478"/>
                </a:ext>
                <a:ext uri="{FF2B5EF4-FFF2-40B4-BE49-F238E27FC236}">
                  <a16:creationId xmlns:a16="http://schemas.microsoft.com/office/drawing/2014/main" id="{00000000-0008-0000-0400-0000C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243</xdr:row>
          <xdr:rowOff>104775</xdr:rowOff>
        </xdr:from>
        <xdr:to>
          <xdr:col>10</xdr:col>
          <xdr:colOff>685800</xdr:colOff>
          <xdr:row>244</xdr:row>
          <xdr:rowOff>152400</xdr:rowOff>
        </xdr:to>
        <xdr:sp macro="" textlink="">
          <xdr:nvSpPr>
            <xdr:cNvPr id="1479" name="ComboBox195" hidden="1">
              <a:extLst>
                <a:ext uri="{63B3BB69-23CF-44E3-9099-C40C66FF867C}">
                  <a14:compatExt spid="_x0000_s1479"/>
                </a:ext>
                <a:ext uri="{FF2B5EF4-FFF2-40B4-BE49-F238E27FC236}">
                  <a16:creationId xmlns:a16="http://schemas.microsoft.com/office/drawing/2014/main" id="{00000000-0008-0000-0400-0000C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245</xdr:row>
          <xdr:rowOff>104775</xdr:rowOff>
        </xdr:from>
        <xdr:to>
          <xdr:col>10</xdr:col>
          <xdr:colOff>685800</xdr:colOff>
          <xdr:row>246</xdr:row>
          <xdr:rowOff>152400</xdr:rowOff>
        </xdr:to>
        <xdr:sp macro="" textlink="">
          <xdr:nvSpPr>
            <xdr:cNvPr id="1480" name="ComboBox196" hidden="1">
              <a:extLst>
                <a:ext uri="{63B3BB69-23CF-44E3-9099-C40C66FF867C}">
                  <a14:compatExt spid="_x0000_s1480"/>
                </a:ext>
                <a:ext uri="{FF2B5EF4-FFF2-40B4-BE49-F238E27FC236}">
                  <a16:creationId xmlns:a16="http://schemas.microsoft.com/office/drawing/2014/main" id="{00000000-0008-0000-0400-0000C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114300</xdr:rowOff>
        </xdr:from>
        <xdr:to>
          <xdr:col>10</xdr:col>
          <xdr:colOff>685800</xdr:colOff>
          <xdr:row>247</xdr:row>
          <xdr:rowOff>161925</xdr:rowOff>
        </xdr:to>
        <xdr:sp macro="" textlink="">
          <xdr:nvSpPr>
            <xdr:cNvPr id="1481" name="ComboBox197" hidden="1">
              <a:extLst>
                <a:ext uri="{63B3BB69-23CF-44E3-9099-C40C66FF867C}">
                  <a14:compatExt spid="_x0000_s1481"/>
                </a:ext>
                <a:ext uri="{FF2B5EF4-FFF2-40B4-BE49-F238E27FC236}">
                  <a16:creationId xmlns:a16="http://schemas.microsoft.com/office/drawing/2014/main" id="{00000000-0008-0000-0400-0000C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482" name="ComboBox198" hidden="1">
              <a:extLst>
                <a:ext uri="{63B3BB69-23CF-44E3-9099-C40C66FF867C}">
                  <a14:compatExt spid="_x0000_s1482"/>
                </a:ext>
                <a:ext uri="{FF2B5EF4-FFF2-40B4-BE49-F238E27FC236}">
                  <a16:creationId xmlns:a16="http://schemas.microsoft.com/office/drawing/2014/main" id="{00000000-0008-0000-0400-0000C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483" name="ComboBox199" hidden="1">
              <a:extLst>
                <a:ext uri="{63B3BB69-23CF-44E3-9099-C40C66FF867C}">
                  <a14:compatExt spid="_x0000_s1483"/>
                </a:ext>
                <a:ext uri="{FF2B5EF4-FFF2-40B4-BE49-F238E27FC236}">
                  <a16:creationId xmlns:a16="http://schemas.microsoft.com/office/drawing/2014/main" id="{00000000-0008-0000-0400-0000C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484" name="ComboBox200" hidden="1">
              <a:extLst>
                <a:ext uri="{63B3BB69-23CF-44E3-9099-C40C66FF867C}">
                  <a14:compatExt spid="_x0000_s1484"/>
                </a:ext>
                <a:ext uri="{FF2B5EF4-FFF2-40B4-BE49-F238E27FC236}">
                  <a16:creationId xmlns:a16="http://schemas.microsoft.com/office/drawing/2014/main" id="{00000000-0008-0000-0400-0000C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485" name="ComboBox299" hidden="1">
              <a:extLst>
                <a:ext uri="{63B3BB69-23CF-44E3-9099-C40C66FF867C}">
                  <a14:compatExt spid="_x0000_s1485"/>
                </a:ext>
                <a:ext uri="{FF2B5EF4-FFF2-40B4-BE49-F238E27FC236}">
                  <a16:creationId xmlns:a16="http://schemas.microsoft.com/office/drawing/2014/main" id="{00000000-0008-0000-0400-0000C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486" name="ComboBox311" hidden="1">
              <a:extLst>
                <a:ext uri="{63B3BB69-23CF-44E3-9099-C40C66FF867C}">
                  <a14:compatExt spid="_x0000_s1486"/>
                </a:ext>
                <a:ext uri="{FF2B5EF4-FFF2-40B4-BE49-F238E27FC236}">
                  <a16:creationId xmlns:a16="http://schemas.microsoft.com/office/drawing/2014/main" id="{00000000-0008-0000-0400-0000C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152400</xdr:rowOff>
        </xdr:from>
        <xdr:to>
          <xdr:col>10</xdr:col>
          <xdr:colOff>685800</xdr:colOff>
          <xdr:row>249</xdr:row>
          <xdr:rowOff>0</xdr:rowOff>
        </xdr:to>
        <xdr:sp macro="" textlink="">
          <xdr:nvSpPr>
            <xdr:cNvPr id="1487" name="ComboBox312" hidden="1">
              <a:extLst>
                <a:ext uri="{63B3BB69-23CF-44E3-9099-C40C66FF867C}">
                  <a14:compatExt spid="_x0000_s1487"/>
                </a:ext>
                <a:ext uri="{FF2B5EF4-FFF2-40B4-BE49-F238E27FC236}">
                  <a16:creationId xmlns:a16="http://schemas.microsoft.com/office/drawing/2014/main" id="{00000000-0008-0000-0400-0000C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248</xdr:row>
          <xdr:rowOff>161925</xdr:rowOff>
        </xdr:from>
        <xdr:to>
          <xdr:col>10</xdr:col>
          <xdr:colOff>685800</xdr:colOff>
          <xdr:row>250</xdr:row>
          <xdr:rowOff>9525</xdr:rowOff>
        </xdr:to>
        <xdr:sp macro="" textlink="">
          <xdr:nvSpPr>
            <xdr:cNvPr id="1488" name="ComboBox313" hidden="1">
              <a:extLst>
                <a:ext uri="{63B3BB69-23CF-44E3-9099-C40C66FF867C}">
                  <a14:compatExt spid="_x0000_s1488"/>
                </a:ext>
                <a:ext uri="{FF2B5EF4-FFF2-40B4-BE49-F238E27FC236}">
                  <a16:creationId xmlns:a16="http://schemas.microsoft.com/office/drawing/2014/main" id="{00000000-0008-0000-0400-0000D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249</xdr:row>
          <xdr:rowOff>161925</xdr:rowOff>
        </xdr:from>
        <xdr:to>
          <xdr:col>10</xdr:col>
          <xdr:colOff>685800</xdr:colOff>
          <xdr:row>251</xdr:row>
          <xdr:rowOff>19050</xdr:rowOff>
        </xdr:to>
        <xdr:sp macro="" textlink="">
          <xdr:nvSpPr>
            <xdr:cNvPr id="1489" name="ComboBox314" hidden="1">
              <a:extLst>
                <a:ext uri="{63B3BB69-23CF-44E3-9099-C40C66FF867C}">
                  <a14:compatExt spid="_x0000_s1489"/>
                </a:ext>
                <a:ext uri="{FF2B5EF4-FFF2-40B4-BE49-F238E27FC236}">
                  <a16:creationId xmlns:a16="http://schemas.microsoft.com/office/drawing/2014/main" id="{00000000-0008-0000-0400-0000D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250</xdr:row>
          <xdr:rowOff>180975</xdr:rowOff>
        </xdr:from>
        <xdr:to>
          <xdr:col>10</xdr:col>
          <xdr:colOff>685800</xdr:colOff>
          <xdr:row>252</xdr:row>
          <xdr:rowOff>38100</xdr:rowOff>
        </xdr:to>
        <xdr:sp macro="" textlink="">
          <xdr:nvSpPr>
            <xdr:cNvPr id="1490" name="ComboBox315" hidden="1">
              <a:extLst>
                <a:ext uri="{63B3BB69-23CF-44E3-9099-C40C66FF867C}">
                  <a14:compatExt spid="_x0000_s1490"/>
                </a:ext>
                <a:ext uri="{FF2B5EF4-FFF2-40B4-BE49-F238E27FC236}">
                  <a16:creationId xmlns:a16="http://schemas.microsoft.com/office/drawing/2014/main" id="{00000000-0008-0000-0400-0000D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251</xdr:row>
          <xdr:rowOff>180975</xdr:rowOff>
        </xdr:from>
        <xdr:to>
          <xdr:col>10</xdr:col>
          <xdr:colOff>685800</xdr:colOff>
          <xdr:row>253</xdr:row>
          <xdr:rowOff>38100</xdr:rowOff>
        </xdr:to>
        <xdr:sp macro="" textlink="">
          <xdr:nvSpPr>
            <xdr:cNvPr id="1491" name="ComboBox316" hidden="1">
              <a:extLst>
                <a:ext uri="{63B3BB69-23CF-44E3-9099-C40C66FF867C}">
                  <a14:compatExt spid="_x0000_s1491"/>
                </a:ext>
                <a:ext uri="{FF2B5EF4-FFF2-40B4-BE49-F238E27FC236}">
                  <a16:creationId xmlns:a16="http://schemas.microsoft.com/office/drawing/2014/main" id="{00000000-0008-0000-0400-0000D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253</xdr:row>
          <xdr:rowOff>9525</xdr:rowOff>
        </xdr:from>
        <xdr:to>
          <xdr:col>10</xdr:col>
          <xdr:colOff>685800</xdr:colOff>
          <xdr:row>254</xdr:row>
          <xdr:rowOff>57150</xdr:rowOff>
        </xdr:to>
        <xdr:sp macro="" textlink="">
          <xdr:nvSpPr>
            <xdr:cNvPr id="1492" name="ComboBox317" hidden="1">
              <a:extLst>
                <a:ext uri="{63B3BB69-23CF-44E3-9099-C40C66FF867C}">
                  <a14:compatExt spid="_x0000_s1492"/>
                </a:ext>
                <a:ext uri="{FF2B5EF4-FFF2-40B4-BE49-F238E27FC236}">
                  <a16:creationId xmlns:a16="http://schemas.microsoft.com/office/drawing/2014/main" id="{00000000-0008-0000-0400-0000D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254</xdr:row>
          <xdr:rowOff>9525</xdr:rowOff>
        </xdr:from>
        <xdr:to>
          <xdr:col>10</xdr:col>
          <xdr:colOff>685800</xdr:colOff>
          <xdr:row>255</xdr:row>
          <xdr:rowOff>57150</xdr:rowOff>
        </xdr:to>
        <xdr:sp macro="" textlink="">
          <xdr:nvSpPr>
            <xdr:cNvPr id="1493" name="ComboBox318" hidden="1">
              <a:extLst>
                <a:ext uri="{63B3BB69-23CF-44E3-9099-C40C66FF867C}">
                  <a14:compatExt spid="_x0000_s1493"/>
                </a:ext>
                <a:ext uri="{FF2B5EF4-FFF2-40B4-BE49-F238E27FC236}">
                  <a16:creationId xmlns:a16="http://schemas.microsoft.com/office/drawing/2014/main" id="{00000000-0008-0000-0400-0000D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255</xdr:row>
          <xdr:rowOff>9525</xdr:rowOff>
        </xdr:from>
        <xdr:to>
          <xdr:col>10</xdr:col>
          <xdr:colOff>685800</xdr:colOff>
          <xdr:row>256</xdr:row>
          <xdr:rowOff>57150</xdr:rowOff>
        </xdr:to>
        <xdr:sp macro="" textlink="">
          <xdr:nvSpPr>
            <xdr:cNvPr id="1494" name="ComboBox319" hidden="1">
              <a:extLst>
                <a:ext uri="{63B3BB69-23CF-44E3-9099-C40C66FF867C}">
                  <a14:compatExt spid="_x0000_s1494"/>
                </a:ext>
                <a:ext uri="{FF2B5EF4-FFF2-40B4-BE49-F238E27FC236}">
                  <a16:creationId xmlns:a16="http://schemas.microsoft.com/office/drawing/2014/main" id="{00000000-0008-0000-0400-0000D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256</xdr:row>
          <xdr:rowOff>28575</xdr:rowOff>
        </xdr:from>
        <xdr:to>
          <xdr:col>10</xdr:col>
          <xdr:colOff>685800</xdr:colOff>
          <xdr:row>257</xdr:row>
          <xdr:rowOff>76200</xdr:rowOff>
        </xdr:to>
        <xdr:sp macro="" textlink="">
          <xdr:nvSpPr>
            <xdr:cNvPr id="1495" name="ComboBox320" hidden="1">
              <a:extLst>
                <a:ext uri="{63B3BB69-23CF-44E3-9099-C40C66FF867C}">
                  <a14:compatExt spid="_x0000_s1495"/>
                </a:ext>
                <a:ext uri="{FF2B5EF4-FFF2-40B4-BE49-F238E27FC236}">
                  <a16:creationId xmlns:a16="http://schemas.microsoft.com/office/drawing/2014/main" id="{00000000-0008-0000-0400-0000D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257</xdr:row>
          <xdr:rowOff>47625</xdr:rowOff>
        </xdr:from>
        <xdr:to>
          <xdr:col>10</xdr:col>
          <xdr:colOff>685800</xdr:colOff>
          <xdr:row>258</xdr:row>
          <xdr:rowOff>95250</xdr:rowOff>
        </xdr:to>
        <xdr:sp macro="" textlink="">
          <xdr:nvSpPr>
            <xdr:cNvPr id="1496" name="ComboBox321" hidden="1">
              <a:extLst>
                <a:ext uri="{63B3BB69-23CF-44E3-9099-C40C66FF867C}">
                  <a14:compatExt spid="_x0000_s1496"/>
                </a:ext>
                <a:ext uri="{FF2B5EF4-FFF2-40B4-BE49-F238E27FC236}">
                  <a16:creationId xmlns:a16="http://schemas.microsoft.com/office/drawing/2014/main" id="{00000000-0008-0000-0400-0000D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47625</xdr:rowOff>
        </xdr:from>
        <xdr:to>
          <xdr:col>10</xdr:col>
          <xdr:colOff>685800</xdr:colOff>
          <xdr:row>259</xdr:row>
          <xdr:rowOff>95250</xdr:rowOff>
        </xdr:to>
        <xdr:sp macro="" textlink="">
          <xdr:nvSpPr>
            <xdr:cNvPr id="1497" name="ComboBox322" hidden="1">
              <a:extLst>
                <a:ext uri="{63B3BB69-23CF-44E3-9099-C40C66FF867C}">
                  <a14:compatExt spid="_x0000_s1497"/>
                </a:ext>
                <a:ext uri="{FF2B5EF4-FFF2-40B4-BE49-F238E27FC236}">
                  <a16:creationId xmlns:a16="http://schemas.microsoft.com/office/drawing/2014/main" id="{00000000-0008-0000-0400-0000D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0</xdr:rowOff>
        </xdr:from>
        <xdr:to>
          <xdr:col>10</xdr:col>
          <xdr:colOff>685800</xdr:colOff>
          <xdr:row>260</xdr:row>
          <xdr:rowOff>38100</xdr:rowOff>
        </xdr:to>
        <xdr:sp macro="" textlink="">
          <xdr:nvSpPr>
            <xdr:cNvPr id="1498" name="ComboBox323" hidden="1">
              <a:extLst>
                <a:ext uri="{63B3BB69-23CF-44E3-9099-C40C66FF867C}">
                  <a14:compatExt spid="_x0000_s1498"/>
                </a:ext>
                <a:ext uri="{FF2B5EF4-FFF2-40B4-BE49-F238E27FC236}">
                  <a16:creationId xmlns:a16="http://schemas.microsoft.com/office/drawing/2014/main" id="{00000000-0008-0000-0400-0000D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57150</xdr:rowOff>
        </xdr:from>
        <xdr:to>
          <xdr:col>10</xdr:col>
          <xdr:colOff>685800</xdr:colOff>
          <xdr:row>260</xdr:row>
          <xdr:rowOff>104775</xdr:rowOff>
        </xdr:to>
        <xdr:sp macro="" textlink="">
          <xdr:nvSpPr>
            <xdr:cNvPr id="1499" name="ComboBox324" hidden="1">
              <a:extLst>
                <a:ext uri="{63B3BB69-23CF-44E3-9099-C40C66FF867C}">
                  <a14:compatExt spid="_x0000_s1499"/>
                </a:ext>
                <a:ext uri="{FF2B5EF4-FFF2-40B4-BE49-F238E27FC236}">
                  <a16:creationId xmlns:a16="http://schemas.microsoft.com/office/drawing/2014/main" id="{00000000-0008-0000-0400-0000D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260</xdr:row>
          <xdr:rowOff>66675</xdr:rowOff>
        </xdr:from>
        <xdr:to>
          <xdr:col>10</xdr:col>
          <xdr:colOff>685800</xdr:colOff>
          <xdr:row>261</xdr:row>
          <xdr:rowOff>114300</xdr:rowOff>
        </xdr:to>
        <xdr:sp macro="" textlink="">
          <xdr:nvSpPr>
            <xdr:cNvPr id="1500" name="ComboBox325" hidden="1">
              <a:extLst>
                <a:ext uri="{63B3BB69-23CF-44E3-9099-C40C66FF867C}">
                  <a14:compatExt spid="_x0000_s1500"/>
                </a:ext>
                <a:ext uri="{FF2B5EF4-FFF2-40B4-BE49-F238E27FC236}">
                  <a16:creationId xmlns:a16="http://schemas.microsoft.com/office/drawing/2014/main" id="{00000000-0008-0000-0400-0000D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261</xdr:row>
          <xdr:rowOff>76200</xdr:rowOff>
        </xdr:from>
        <xdr:to>
          <xdr:col>10</xdr:col>
          <xdr:colOff>685800</xdr:colOff>
          <xdr:row>262</xdr:row>
          <xdr:rowOff>123825</xdr:rowOff>
        </xdr:to>
        <xdr:sp macro="" textlink="">
          <xdr:nvSpPr>
            <xdr:cNvPr id="1501" name="ComboBox326" hidden="1">
              <a:extLst>
                <a:ext uri="{63B3BB69-23CF-44E3-9099-C40C66FF867C}">
                  <a14:compatExt spid="_x0000_s1501"/>
                </a:ext>
                <a:ext uri="{FF2B5EF4-FFF2-40B4-BE49-F238E27FC236}">
                  <a16:creationId xmlns:a16="http://schemas.microsoft.com/office/drawing/2014/main" id="{00000000-0008-0000-0400-0000D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263</xdr:row>
          <xdr:rowOff>19050</xdr:rowOff>
        </xdr:from>
        <xdr:to>
          <xdr:col>10</xdr:col>
          <xdr:colOff>685800</xdr:colOff>
          <xdr:row>264</xdr:row>
          <xdr:rowOff>66675</xdr:rowOff>
        </xdr:to>
        <xdr:sp macro="" textlink="">
          <xdr:nvSpPr>
            <xdr:cNvPr id="1502" name="ComboBox327" hidden="1">
              <a:extLst>
                <a:ext uri="{63B3BB69-23CF-44E3-9099-C40C66FF867C}">
                  <a14:compatExt spid="_x0000_s1502"/>
                </a:ext>
                <a:ext uri="{FF2B5EF4-FFF2-40B4-BE49-F238E27FC236}">
                  <a16:creationId xmlns:a16="http://schemas.microsoft.com/office/drawing/2014/main" id="{00000000-0008-0000-0400-0000D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264</xdr:row>
          <xdr:rowOff>38100</xdr:rowOff>
        </xdr:from>
        <xdr:to>
          <xdr:col>10</xdr:col>
          <xdr:colOff>685800</xdr:colOff>
          <xdr:row>265</xdr:row>
          <xdr:rowOff>85725</xdr:rowOff>
        </xdr:to>
        <xdr:sp macro="" textlink="">
          <xdr:nvSpPr>
            <xdr:cNvPr id="1503" name="ComboBox328" hidden="1">
              <a:extLst>
                <a:ext uri="{63B3BB69-23CF-44E3-9099-C40C66FF867C}">
                  <a14:compatExt spid="_x0000_s1503"/>
                </a:ext>
                <a:ext uri="{FF2B5EF4-FFF2-40B4-BE49-F238E27FC236}">
                  <a16:creationId xmlns:a16="http://schemas.microsoft.com/office/drawing/2014/main" id="{00000000-0008-0000-0400-0000D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265</xdr:row>
          <xdr:rowOff>47625</xdr:rowOff>
        </xdr:from>
        <xdr:to>
          <xdr:col>10</xdr:col>
          <xdr:colOff>685800</xdr:colOff>
          <xdr:row>266</xdr:row>
          <xdr:rowOff>85725</xdr:rowOff>
        </xdr:to>
        <xdr:sp macro="" textlink="">
          <xdr:nvSpPr>
            <xdr:cNvPr id="1504" name="ComboBox329" hidden="1">
              <a:extLst>
                <a:ext uri="{63B3BB69-23CF-44E3-9099-C40C66FF867C}">
                  <a14:compatExt spid="_x0000_s1504"/>
                </a:ext>
                <a:ext uri="{FF2B5EF4-FFF2-40B4-BE49-F238E27FC236}">
                  <a16:creationId xmlns:a16="http://schemas.microsoft.com/office/drawing/2014/main" id="{00000000-0008-0000-0400-0000E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266</xdr:row>
          <xdr:rowOff>180975</xdr:rowOff>
        </xdr:from>
        <xdr:to>
          <xdr:col>10</xdr:col>
          <xdr:colOff>685800</xdr:colOff>
          <xdr:row>268</xdr:row>
          <xdr:rowOff>38100</xdr:rowOff>
        </xdr:to>
        <xdr:sp macro="" textlink="">
          <xdr:nvSpPr>
            <xdr:cNvPr id="1505" name="ComboBox330" hidden="1">
              <a:extLst>
                <a:ext uri="{63B3BB69-23CF-44E3-9099-C40C66FF867C}">
                  <a14:compatExt spid="_x0000_s1505"/>
                </a:ext>
                <a:ext uri="{FF2B5EF4-FFF2-40B4-BE49-F238E27FC236}">
                  <a16:creationId xmlns:a16="http://schemas.microsoft.com/office/drawing/2014/main" id="{00000000-0008-0000-0400-0000E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267</xdr:row>
          <xdr:rowOff>180975</xdr:rowOff>
        </xdr:from>
        <xdr:to>
          <xdr:col>10</xdr:col>
          <xdr:colOff>685800</xdr:colOff>
          <xdr:row>269</xdr:row>
          <xdr:rowOff>38100</xdr:rowOff>
        </xdr:to>
        <xdr:sp macro="" textlink="">
          <xdr:nvSpPr>
            <xdr:cNvPr id="1506" name="ComboBox331" hidden="1">
              <a:extLst>
                <a:ext uri="{63B3BB69-23CF-44E3-9099-C40C66FF867C}">
                  <a14:compatExt spid="_x0000_s1506"/>
                </a:ext>
                <a:ext uri="{FF2B5EF4-FFF2-40B4-BE49-F238E27FC236}">
                  <a16:creationId xmlns:a16="http://schemas.microsoft.com/office/drawing/2014/main" id="{00000000-0008-0000-0400-0000E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269</xdr:row>
          <xdr:rowOff>19050</xdr:rowOff>
        </xdr:from>
        <xdr:to>
          <xdr:col>10</xdr:col>
          <xdr:colOff>685800</xdr:colOff>
          <xdr:row>270</xdr:row>
          <xdr:rowOff>66675</xdr:rowOff>
        </xdr:to>
        <xdr:sp macro="" textlink="">
          <xdr:nvSpPr>
            <xdr:cNvPr id="1507" name="ComboBox332" hidden="1">
              <a:extLst>
                <a:ext uri="{63B3BB69-23CF-44E3-9099-C40C66FF867C}">
                  <a14:compatExt spid="_x0000_s1507"/>
                </a:ext>
                <a:ext uri="{FF2B5EF4-FFF2-40B4-BE49-F238E27FC236}">
                  <a16:creationId xmlns:a16="http://schemas.microsoft.com/office/drawing/2014/main" id="{00000000-0008-0000-0400-0000E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270</xdr:row>
          <xdr:rowOff>0</xdr:rowOff>
        </xdr:from>
        <xdr:to>
          <xdr:col>10</xdr:col>
          <xdr:colOff>685800</xdr:colOff>
          <xdr:row>271</xdr:row>
          <xdr:rowOff>76200</xdr:rowOff>
        </xdr:to>
        <xdr:sp macro="" textlink="">
          <xdr:nvSpPr>
            <xdr:cNvPr id="1508" name="ComboBox333" hidden="1">
              <a:extLst>
                <a:ext uri="{63B3BB69-23CF-44E3-9099-C40C66FF867C}">
                  <a14:compatExt spid="_x0000_s1508"/>
                </a:ext>
                <a:ext uri="{FF2B5EF4-FFF2-40B4-BE49-F238E27FC236}">
                  <a16:creationId xmlns:a16="http://schemas.microsoft.com/office/drawing/2014/main" id="{00000000-0008-0000-0400-0000E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271</xdr:row>
          <xdr:rowOff>19050</xdr:rowOff>
        </xdr:from>
        <xdr:to>
          <xdr:col>10</xdr:col>
          <xdr:colOff>685800</xdr:colOff>
          <xdr:row>272</xdr:row>
          <xdr:rowOff>66675</xdr:rowOff>
        </xdr:to>
        <xdr:sp macro="" textlink="">
          <xdr:nvSpPr>
            <xdr:cNvPr id="1509" name="ComboBox334" hidden="1">
              <a:extLst>
                <a:ext uri="{63B3BB69-23CF-44E3-9099-C40C66FF867C}">
                  <a14:compatExt spid="_x0000_s1509"/>
                </a:ext>
                <a:ext uri="{FF2B5EF4-FFF2-40B4-BE49-F238E27FC236}">
                  <a16:creationId xmlns:a16="http://schemas.microsoft.com/office/drawing/2014/main" id="{00000000-0008-0000-0400-0000E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234</xdr:row>
          <xdr:rowOff>47625</xdr:rowOff>
        </xdr:from>
        <xdr:to>
          <xdr:col>10</xdr:col>
          <xdr:colOff>685800</xdr:colOff>
          <xdr:row>235</xdr:row>
          <xdr:rowOff>85725</xdr:rowOff>
        </xdr:to>
        <xdr:sp macro="" textlink="">
          <xdr:nvSpPr>
            <xdr:cNvPr id="1510" name="ComboBox335" hidden="1">
              <a:extLst>
                <a:ext uri="{63B3BB69-23CF-44E3-9099-C40C66FF867C}">
                  <a14:compatExt spid="_x0000_s1510"/>
                </a:ext>
                <a:ext uri="{FF2B5EF4-FFF2-40B4-BE49-F238E27FC236}">
                  <a16:creationId xmlns:a16="http://schemas.microsoft.com/office/drawing/2014/main" id="{00000000-0008-0000-0400-0000E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235</xdr:row>
          <xdr:rowOff>47625</xdr:rowOff>
        </xdr:from>
        <xdr:to>
          <xdr:col>10</xdr:col>
          <xdr:colOff>685800</xdr:colOff>
          <xdr:row>236</xdr:row>
          <xdr:rowOff>95250</xdr:rowOff>
        </xdr:to>
        <xdr:sp macro="" textlink="">
          <xdr:nvSpPr>
            <xdr:cNvPr id="1511" name="ComboBox336" hidden="1">
              <a:extLst>
                <a:ext uri="{63B3BB69-23CF-44E3-9099-C40C66FF867C}">
                  <a14:compatExt spid="_x0000_s1511"/>
                </a:ext>
                <a:ext uri="{FF2B5EF4-FFF2-40B4-BE49-F238E27FC236}">
                  <a16:creationId xmlns:a16="http://schemas.microsoft.com/office/drawing/2014/main" id="{00000000-0008-0000-0400-0000E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236</xdr:row>
          <xdr:rowOff>47625</xdr:rowOff>
        </xdr:from>
        <xdr:to>
          <xdr:col>10</xdr:col>
          <xdr:colOff>685800</xdr:colOff>
          <xdr:row>237</xdr:row>
          <xdr:rowOff>95250</xdr:rowOff>
        </xdr:to>
        <xdr:sp macro="" textlink="">
          <xdr:nvSpPr>
            <xdr:cNvPr id="1512" name="ComboBox337" hidden="1">
              <a:extLst>
                <a:ext uri="{63B3BB69-23CF-44E3-9099-C40C66FF867C}">
                  <a14:compatExt spid="_x0000_s1512"/>
                </a:ext>
                <a:ext uri="{FF2B5EF4-FFF2-40B4-BE49-F238E27FC236}">
                  <a16:creationId xmlns:a16="http://schemas.microsoft.com/office/drawing/2014/main" id="{00000000-0008-0000-0400-0000E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237</xdr:row>
          <xdr:rowOff>76200</xdr:rowOff>
        </xdr:from>
        <xdr:to>
          <xdr:col>10</xdr:col>
          <xdr:colOff>685800</xdr:colOff>
          <xdr:row>238</xdr:row>
          <xdr:rowOff>123825</xdr:rowOff>
        </xdr:to>
        <xdr:sp macro="" textlink="">
          <xdr:nvSpPr>
            <xdr:cNvPr id="1513" name="ComboBox338" hidden="1">
              <a:extLst>
                <a:ext uri="{63B3BB69-23CF-44E3-9099-C40C66FF867C}">
                  <a14:compatExt spid="_x0000_s1513"/>
                </a:ext>
                <a:ext uri="{FF2B5EF4-FFF2-40B4-BE49-F238E27FC236}">
                  <a16:creationId xmlns:a16="http://schemas.microsoft.com/office/drawing/2014/main" id="{00000000-0008-0000-0400-0000E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239</xdr:row>
          <xdr:rowOff>76200</xdr:rowOff>
        </xdr:from>
        <xdr:to>
          <xdr:col>10</xdr:col>
          <xdr:colOff>685800</xdr:colOff>
          <xdr:row>240</xdr:row>
          <xdr:rowOff>123825</xdr:rowOff>
        </xdr:to>
        <xdr:sp macro="" textlink="">
          <xdr:nvSpPr>
            <xdr:cNvPr id="1514" name="ComboBox339" hidden="1">
              <a:extLst>
                <a:ext uri="{63B3BB69-23CF-44E3-9099-C40C66FF867C}">
                  <a14:compatExt spid="_x0000_s1514"/>
                </a:ext>
                <a:ext uri="{FF2B5EF4-FFF2-40B4-BE49-F238E27FC236}">
                  <a16:creationId xmlns:a16="http://schemas.microsoft.com/office/drawing/2014/main" id="{00000000-0008-0000-0400-0000E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240</xdr:row>
          <xdr:rowOff>76200</xdr:rowOff>
        </xdr:from>
        <xdr:to>
          <xdr:col>10</xdr:col>
          <xdr:colOff>685800</xdr:colOff>
          <xdr:row>241</xdr:row>
          <xdr:rowOff>114300</xdr:rowOff>
        </xdr:to>
        <xdr:sp macro="" textlink="">
          <xdr:nvSpPr>
            <xdr:cNvPr id="1515" name="ComboBox340" hidden="1">
              <a:extLst>
                <a:ext uri="{63B3BB69-23CF-44E3-9099-C40C66FF867C}">
                  <a14:compatExt spid="_x0000_s1515"/>
                </a:ext>
                <a:ext uri="{FF2B5EF4-FFF2-40B4-BE49-F238E27FC236}">
                  <a16:creationId xmlns:a16="http://schemas.microsoft.com/office/drawing/2014/main" id="{00000000-0008-0000-0400-0000E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241</xdr:row>
          <xdr:rowOff>85725</xdr:rowOff>
        </xdr:from>
        <xdr:to>
          <xdr:col>10</xdr:col>
          <xdr:colOff>685800</xdr:colOff>
          <xdr:row>242</xdr:row>
          <xdr:rowOff>123825</xdr:rowOff>
        </xdr:to>
        <xdr:sp macro="" textlink="">
          <xdr:nvSpPr>
            <xdr:cNvPr id="1516" name="ComboBox341" hidden="1">
              <a:extLst>
                <a:ext uri="{63B3BB69-23CF-44E3-9099-C40C66FF867C}">
                  <a14:compatExt spid="_x0000_s1516"/>
                </a:ext>
                <a:ext uri="{FF2B5EF4-FFF2-40B4-BE49-F238E27FC236}">
                  <a16:creationId xmlns:a16="http://schemas.microsoft.com/office/drawing/2014/main" id="{00000000-0008-0000-0400-0000E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242</xdr:row>
          <xdr:rowOff>104775</xdr:rowOff>
        </xdr:from>
        <xdr:to>
          <xdr:col>10</xdr:col>
          <xdr:colOff>685800</xdr:colOff>
          <xdr:row>243</xdr:row>
          <xdr:rowOff>152400</xdr:rowOff>
        </xdr:to>
        <xdr:sp macro="" textlink="">
          <xdr:nvSpPr>
            <xdr:cNvPr id="1517" name="ComboBox342" hidden="1">
              <a:extLst>
                <a:ext uri="{63B3BB69-23CF-44E3-9099-C40C66FF867C}">
                  <a14:compatExt spid="_x0000_s1517"/>
                </a:ext>
                <a:ext uri="{FF2B5EF4-FFF2-40B4-BE49-F238E27FC236}">
                  <a16:creationId xmlns:a16="http://schemas.microsoft.com/office/drawing/2014/main" id="{00000000-0008-0000-0400-0000E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243</xdr:row>
          <xdr:rowOff>104775</xdr:rowOff>
        </xdr:from>
        <xdr:to>
          <xdr:col>10</xdr:col>
          <xdr:colOff>685800</xdr:colOff>
          <xdr:row>244</xdr:row>
          <xdr:rowOff>152400</xdr:rowOff>
        </xdr:to>
        <xdr:sp macro="" textlink="">
          <xdr:nvSpPr>
            <xdr:cNvPr id="1518" name="ComboBox343" hidden="1">
              <a:extLst>
                <a:ext uri="{63B3BB69-23CF-44E3-9099-C40C66FF867C}">
                  <a14:compatExt spid="_x0000_s1518"/>
                </a:ext>
                <a:ext uri="{FF2B5EF4-FFF2-40B4-BE49-F238E27FC236}">
                  <a16:creationId xmlns:a16="http://schemas.microsoft.com/office/drawing/2014/main" id="{00000000-0008-0000-0400-0000E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245</xdr:row>
          <xdr:rowOff>104775</xdr:rowOff>
        </xdr:from>
        <xdr:to>
          <xdr:col>10</xdr:col>
          <xdr:colOff>685800</xdr:colOff>
          <xdr:row>246</xdr:row>
          <xdr:rowOff>152400</xdr:rowOff>
        </xdr:to>
        <xdr:sp macro="" textlink="">
          <xdr:nvSpPr>
            <xdr:cNvPr id="1519" name="ComboBox344" hidden="1">
              <a:extLst>
                <a:ext uri="{63B3BB69-23CF-44E3-9099-C40C66FF867C}">
                  <a14:compatExt spid="_x0000_s1519"/>
                </a:ext>
                <a:ext uri="{FF2B5EF4-FFF2-40B4-BE49-F238E27FC236}">
                  <a16:creationId xmlns:a16="http://schemas.microsoft.com/office/drawing/2014/main" id="{00000000-0008-0000-0400-0000E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114300</xdr:rowOff>
        </xdr:from>
        <xdr:to>
          <xdr:col>10</xdr:col>
          <xdr:colOff>685800</xdr:colOff>
          <xdr:row>247</xdr:row>
          <xdr:rowOff>161925</xdr:rowOff>
        </xdr:to>
        <xdr:sp macro="" textlink="">
          <xdr:nvSpPr>
            <xdr:cNvPr id="1520" name="ComboBox345" hidden="1">
              <a:extLst>
                <a:ext uri="{63B3BB69-23CF-44E3-9099-C40C66FF867C}">
                  <a14:compatExt spid="_x0000_s1520"/>
                </a:ext>
                <a:ext uri="{FF2B5EF4-FFF2-40B4-BE49-F238E27FC236}">
                  <a16:creationId xmlns:a16="http://schemas.microsoft.com/office/drawing/2014/main" id="{00000000-0008-0000-0400-0000F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521" name="ComboBox346" hidden="1">
              <a:extLst>
                <a:ext uri="{63B3BB69-23CF-44E3-9099-C40C66FF867C}">
                  <a14:compatExt spid="_x0000_s1521"/>
                </a:ext>
                <a:ext uri="{FF2B5EF4-FFF2-40B4-BE49-F238E27FC236}">
                  <a16:creationId xmlns:a16="http://schemas.microsoft.com/office/drawing/2014/main" id="{00000000-0008-0000-0400-0000F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522" name="ComboBox347" hidden="1">
              <a:extLst>
                <a:ext uri="{63B3BB69-23CF-44E3-9099-C40C66FF867C}">
                  <a14:compatExt spid="_x0000_s1522"/>
                </a:ext>
                <a:ext uri="{FF2B5EF4-FFF2-40B4-BE49-F238E27FC236}">
                  <a16:creationId xmlns:a16="http://schemas.microsoft.com/office/drawing/2014/main" id="{00000000-0008-0000-0400-0000F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523" name="ComboBox348" hidden="1">
              <a:extLst>
                <a:ext uri="{63B3BB69-23CF-44E3-9099-C40C66FF867C}">
                  <a14:compatExt spid="_x0000_s1523"/>
                </a:ext>
                <a:ext uri="{FF2B5EF4-FFF2-40B4-BE49-F238E27FC236}">
                  <a16:creationId xmlns:a16="http://schemas.microsoft.com/office/drawing/2014/main" id="{00000000-0008-0000-0400-0000F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524" name="ComboBox349" hidden="1">
              <a:extLst>
                <a:ext uri="{63B3BB69-23CF-44E3-9099-C40C66FF867C}">
                  <a14:compatExt spid="_x0000_s1524"/>
                </a:ext>
                <a:ext uri="{FF2B5EF4-FFF2-40B4-BE49-F238E27FC236}">
                  <a16:creationId xmlns:a16="http://schemas.microsoft.com/office/drawing/2014/main" id="{00000000-0008-0000-0400-0000F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525" name="ComboBox350" hidden="1">
              <a:extLst>
                <a:ext uri="{63B3BB69-23CF-44E3-9099-C40C66FF867C}">
                  <a14:compatExt spid="_x0000_s1525"/>
                </a:ext>
                <a:ext uri="{FF2B5EF4-FFF2-40B4-BE49-F238E27FC236}">
                  <a16:creationId xmlns:a16="http://schemas.microsoft.com/office/drawing/2014/main" id="{00000000-0008-0000-0400-0000F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152400</xdr:rowOff>
        </xdr:from>
        <xdr:to>
          <xdr:col>10</xdr:col>
          <xdr:colOff>685800</xdr:colOff>
          <xdr:row>249</xdr:row>
          <xdr:rowOff>0</xdr:rowOff>
        </xdr:to>
        <xdr:sp macro="" textlink="">
          <xdr:nvSpPr>
            <xdr:cNvPr id="1526" name="ComboBox351" hidden="1">
              <a:extLst>
                <a:ext uri="{63B3BB69-23CF-44E3-9099-C40C66FF867C}">
                  <a14:compatExt spid="_x0000_s1526"/>
                </a:ext>
                <a:ext uri="{FF2B5EF4-FFF2-40B4-BE49-F238E27FC236}">
                  <a16:creationId xmlns:a16="http://schemas.microsoft.com/office/drawing/2014/main" id="{00000000-0008-0000-0400-0000F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248</xdr:row>
          <xdr:rowOff>161925</xdr:rowOff>
        </xdr:from>
        <xdr:to>
          <xdr:col>10</xdr:col>
          <xdr:colOff>685800</xdr:colOff>
          <xdr:row>250</xdr:row>
          <xdr:rowOff>9525</xdr:rowOff>
        </xdr:to>
        <xdr:sp macro="" textlink="">
          <xdr:nvSpPr>
            <xdr:cNvPr id="1527" name="ComboBox352" hidden="1">
              <a:extLst>
                <a:ext uri="{63B3BB69-23CF-44E3-9099-C40C66FF867C}">
                  <a14:compatExt spid="_x0000_s1527"/>
                </a:ext>
                <a:ext uri="{FF2B5EF4-FFF2-40B4-BE49-F238E27FC236}">
                  <a16:creationId xmlns:a16="http://schemas.microsoft.com/office/drawing/2014/main" id="{00000000-0008-0000-0400-0000F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249</xdr:row>
          <xdr:rowOff>161925</xdr:rowOff>
        </xdr:from>
        <xdr:to>
          <xdr:col>10</xdr:col>
          <xdr:colOff>685800</xdr:colOff>
          <xdr:row>251</xdr:row>
          <xdr:rowOff>19050</xdr:rowOff>
        </xdr:to>
        <xdr:sp macro="" textlink="">
          <xdr:nvSpPr>
            <xdr:cNvPr id="1528" name="ComboBox353" hidden="1">
              <a:extLst>
                <a:ext uri="{63B3BB69-23CF-44E3-9099-C40C66FF867C}">
                  <a14:compatExt spid="_x0000_s1528"/>
                </a:ext>
                <a:ext uri="{FF2B5EF4-FFF2-40B4-BE49-F238E27FC236}">
                  <a16:creationId xmlns:a16="http://schemas.microsoft.com/office/drawing/2014/main" id="{00000000-0008-0000-0400-0000F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250</xdr:row>
          <xdr:rowOff>180975</xdr:rowOff>
        </xdr:from>
        <xdr:to>
          <xdr:col>10</xdr:col>
          <xdr:colOff>685800</xdr:colOff>
          <xdr:row>252</xdr:row>
          <xdr:rowOff>38100</xdr:rowOff>
        </xdr:to>
        <xdr:sp macro="" textlink="">
          <xdr:nvSpPr>
            <xdr:cNvPr id="1529" name="ComboBox354" hidden="1">
              <a:extLst>
                <a:ext uri="{63B3BB69-23CF-44E3-9099-C40C66FF867C}">
                  <a14:compatExt spid="_x0000_s1529"/>
                </a:ext>
                <a:ext uri="{FF2B5EF4-FFF2-40B4-BE49-F238E27FC236}">
                  <a16:creationId xmlns:a16="http://schemas.microsoft.com/office/drawing/2014/main" id="{00000000-0008-0000-0400-0000F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251</xdr:row>
          <xdr:rowOff>180975</xdr:rowOff>
        </xdr:from>
        <xdr:to>
          <xdr:col>10</xdr:col>
          <xdr:colOff>685800</xdr:colOff>
          <xdr:row>253</xdr:row>
          <xdr:rowOff>38100</xdr:rowOff>
        </xdr:to>
        <xdr:sp macro="" textlink="">
          <xdr:nvSpPr>
            <xdr:cNvPr id="1530" name="ComboBox355" hidden="1">
              <a:extLst>
                <a:ext uri="{63B3BB69-23CF-44E3-9099-C40C66FF867C}">
                  <a14:compatExt spid="_x0000_s1530"/>
                </a:ext>
                <a:ext uri="{FF2B5EF4-FFF2-40B4-BE49-F238E27FC236}">
                  <a16:creationId xmlns:a16="http://schemas.microsoft.com/office/drawing/2014/main" id="{00000000-0008-0000-0400-0000F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253</xdr:row>
          <xdr:rowOff>9525</xdr:rowOff>
        </xdr:from>
        <xdr:to>
          <xdr:col>10</xdr:col>
          <xdr:colOff>685800</xdr:colOff>
          <xdr:row>254</xdr:row>
          <xdr:rowOff>57150</xdr:rowOff>
        </xdr:to>
        <xdr:sp macro="" textlink="">
          <xdr:nvSpPr>
            <xdr:cNvPr id="1531" name="ComboBox356" hidden="1">
              <a:extLst>
                <a:ext uri="{63B3BB69-23CF-44E3-9099-C40C66FF867C}">
                  <a14:compatExt spid="_x0000_s1531"/>
                </a:ext>
                <a:ext uri="{FF2B5EF4-FFF2-40B4-BE49-F238E27FC236}">
                  <a16:creationId xmlns:a16="http://schemas.microsoft.com/office/drawing/2014/main" id="{00000000-0008-0000-0400-0000F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254</xdr:row>
          <xdr:rowOff>9525</xdr:rowOff>
        </xdr:from>
        <xdr:to>
          <xdr:col>10</xdr:col>
          <xdr:colOff>685800</xdr:colOff>
          <xdr:row>255</xdr:row>
          <xdr:rowOff>57150</xdr:rowOff>
        </xdr:to>
        <xdr:sp macro="" textlink="">
          <xdr:nvSpPr>
            <xdr:cNvPr id="1532" name="ComboBox357" hidden="1">
              <a:extLst>
                <a:ext uri="{63B3BB69-23CF-44E3-9099-C40C66FF867C}">
                  <a14:compatExt spid="_x0000_s1532"/>
                </a:ext>
                <a:ext uri="{FF2B5EF4-FFF2-40B4-BE49-F238E27FC236}">
                  <a16:creationId xmlns:a16="http://schemas.microsoft.com/office/drawing/2014/main" id="{00000000-0008-0000-0400-0000F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255</xdr:row>
          <xdr:rowOff>9525</xdr:rowOff>
        </xdr:from>
        <xdr:to>
          <xdr:col>10</xdr:col>
          <xdr:colOff>685800</xdr:colOff>
          <xdr:row>256</xdr:row>
          <xdr:rowOff>57150</xdr:rowOff>
        </xdr:to>
        <xdr:sp macro="" textlink="">
          <xdr:nvSpPr>
            <xdr:cNvPr id="1533" name="ComboBox358" hidden="1">
              <a:extLst>
                <a:ext uri="{63B3BB69-23CF-44E3-9099-C40C66FF867C}">
                  <a14:compatExt spid="_x0000_s1533"/>
                </a:ext>
                <a:ext uri="{FF2B5EF4-FFF2-40B4-BE49-F238E27FC236}">
                  <a16:creationId xmlns:a16="http://schemas.microsoft.com/office/drawing/2014/main" id="{00000000-0008-0000-0400-0000F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256</xdr:row>
          <xdr:rowOff>28575</xdr:rowOff>
        </xdr:from>
        <xdr:to>
          <xdr:col>10</xdr:col>
          <xdr:colOff>685800</xdr:colOff>
          <xdr:row>257</xdr:row>
          <xdr:rowOff>76200</xdr:rowOff>
        </xdr:to>
        <xdr:sp macro="" textlink="">
          <xdr:nvSpPr>
            <xdr:cNvPr id="1534" name="ComboBox359" hidden="1">
              <a:extLst>
                <a:ext uri="{63B3BB69-23CF-44E3-9099-C40C66FF867C}">
                  <a14:compatExt spid="_x0000_s1534"/>
                </a:ext>
                <a:ext uri="{FF2B5EF4-FFF2-40B4-BE49-F238E27FC236}">
                  <a16:creationId xmlns:a16="http://schemas.microsoft.com/office/drawing/2014/main" id="{00000000-0008-0000-0400-0000F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257</xdr:row>
          <xdr:rowOff>47625</xdr:rowOff>
        </xdr:from>
        <xdr:to>
          <xdr:col>10</xdr:col>
          <xdr:colOff>685800</xdr:colOff>
          <xdr:row>258</xdr:row>
          <xdr:rowOff>95250</xdr:rowOff>
        </xdr:to>
        <xdr:sp macro="" textlink="">
          <xdr:nvSpPr>
            <xdr:cNvPr id="1535" name="ComboBox360" hidden="1">
              <a:extLst>
                <a:ext uri="{63B3BB69-23CF-44E3-9099-C40C66FF867C}">
                  <a14:compatExt spid="_x0000_s1535"/>
                </a:ext>
                <a:ext uri="{FF2B5EF4-FFF2-40B4-BE49-F238E27FC236}">
                  <a16:creationId xmlns:a16="http://schemas.microsoft.com/office/drawing/2014/main" id="{00000000-0008-0000-0400-0000F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47625</xdr:rowOff>
        </xdr:from>
        <xdr:to>
          <xdr:col>10</xdr:col>
          <xdr:colOff>685800</xdr:colOff>
          <xdr:row>259</xdr:row>
          <xdr:rowOff>95250</xdr:rowOff>
        </xdr:to>
        <xdr:sp macro="" textlink="">
          <xdr:nvSpPr>
            <xdr:cNvPr id="1536" name="ComboBox361" hidden="1">
              <a:extLst>
                <a:ext uri="{63B3BB69-23CF-44E3-9099-C40C66FF867C}">
                  <a14:compatExt spid="_x0000_s1536"/>
                </a:ext>
                <a:ext uri="{FF2B5EF4-FFF2-40B4-BE49-F238E27FC236}">
                  <a16:creationId xmlns:a16="http://schemas.microsoft.com/office/drawing/2014/main" id="{00000000-0008-0000-0400-00000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0</xdr:rowOff>
        </xdr:from>
        <xdr:to>
          <xdr:col>10</xdr:col>
          <xdr:colOff>685800</xdr:colOff>
          <xdr:row>260</xdr:row>
          <xdr:rowOff>38100</xdr:rowOff>
        </xdr:to>
        <xdr:sp macro="" textlink="">
          <xdr:nvSpPr>
            <xdr:cNvPr id="1537" name="ComboBox362" hidden="1">
              <a:extLst>
                <a:ext uri="{63B3BB69-23CF-44E3-9099-C40C66FF867C}">
                  <a14:compatExt spid="_x0000_s1537"/>
                </a:ext>
                <a:ext uri="{FF2B5EF4-FFF2-40B4-BE49-F238E27FC236}">
                  <a16:creationId xmlns:a16="http://schemas.microsoft.com/office/drawing/2014/main" id="{00000000-0008-0000-0400-00000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57150</xdr:rowOff>
        </xdr:from>
        <xdr:to>
          <xdr:col>10</xdr:col>
          <xdr:colOff>685800</xdr:colOff>
          <xdr:row>260</xdr:row>
          <xdr:rowOff>104775</xdr:rowOff>
        </xdr:to>
        <xdr:sp macro="" textlink="">
          <xdr:nvSpPr>
            <xdr:cNvPr id="1538" name="ComboBox363" hidden="1">
              <a:extLst>
                <a:ext uri="{63B3BB69-23CF-44E3-9099-C40C66FF867C}">
                  <a14:compatExt spid="_x0000_s1538"/>
                </a:ext>
                <a:ext uri="{FF2B5EF4-FFF2-40B4-BE49-F238E27FC236}">
                  <a16:creationId xmlns:a16="http://schemas.microsoft.com/office/drawing/2014/main" id="{00000000-0008-0000-04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260</xdr:row>
          <xdr:rowOff>66675</xdr:rowOff>
        </xdr:from>
        <xdr:to>
          <xdr:col>10</xdr:col>
          <xdr:colOff>685800</xdr:colOff>
          <xdr:row>261</xdr:row>
          <xdr:rowOff>114300</xdr:rowOff>
        </xdr:to>
        <xdr:sp macro="" textlink="">
          <xdr:nvSpPr>
            <xdr:cNvPr id="1539" name="ComboBox364" hidden="1">
              <a:extLst>
                <a:ext uri="{63B3BB69-23CF-44E3-9099-C40C66FF867C}">
                  <a14:compatExt spid="_x0000_s1539"/>
                </a:ext>
                <a:ext uri="{FF2B5EF4-FFF2-40B4-BE49-F238E27FC236}">
                  <a16:creationId xmlns:a16="http://schemas.microsoft.com/office/drawing/2014/main" id="{00000000-0008-0000-0400-00000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261</xdr:row>
          <xdr:rowOff>76200</xdr:rowOff>
        </xdr:from>
        <xdr:to>
          <xdr:col>10</xdr:col>
          <xdr:colOff>685800</xdr:colOff>
          <xdr:row>262</xdr:row>
          <xdr:rowOff>123825</xdr:rowOff>
        </xdr:to>
        <xdr:sp macro="" textlink="">
          <xdr:nvSpPr>
            <xdr:cNvPr id="1540" name="ComboBox365" hidden="1">
              <a:extLst>
                <a:ext uri="{63B3BB69-23CF-44E3-9099-C40C66FF867C}">
                  <a14:compatExt spid="_x0000_s1540"/>
                </a:ext>
                <a:ext uri="{FF2B5EF4-FFF2-40B4-BE49-F238E27FC236}">
                  <a16:creationId xmlns:a16="http://schemas.microsoft.com/office/drawing/2014/main" id="{00000000-0008-0000-0400-00000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263</xdr:row>
          <xdr:rowOff>19050</xdr:rowOff>
        </xdr:from>
        <xdr:to>
          <xdr:col>10</xdr:col>
          <xdr:colOff>685800</xdr:colOff>
          <xdr:row>264</xdr:row>
          <xdr:rowOff>66675</xdr:rowOff>
        </xdr:to>
        <xdr:sp macro="" textlink="">
          <xdr:nvSpPr>
            <xdr:cNvPr id="1541" name="ComboBox366" hidden="1">
              <a:extLst>
                <a:ext uri="{63B3BB69-23CF-44E3-9099-C40C66FF867C}">
                  <a14:compatExt spid="_x0000_s1541"/>
                </a:ext>
                <a:ext uri="{FF2B5EF4-FFF2-40B4-BE49-F238E27FC236}">
                  <a16:creationId xmlns:a16="http://schemas.microsoft.com/office/drawing/2014/main" id="{00000000-0008-0000-0400-00000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264</xdr:row>
          <xdr:rowOff>38100</xdr:rowOff>
        </xdr:from>
        <xdr:to>
          <xdr:col>10</xdr:col>
          <xdr:colOff>685800</xdr:colOff>
          <xdr:row>265</xdr:row>
          <xdr:rowOff>85725</xdr:rowOff>
        </xdr:to>
        <xdr:sp macro="" textlink="">
          <xdr:nvSpPr>
            <xdr:cNvPr id="1542" name="ComboBox367" hidden="1">
              <a:extLst>
                <a:ext uri="{63B3BB69-23CF-44E3-9099-C40C66FF867C}">
                  <a14:compatExt spid="_x0000_s1542"/>
                </a:ext>
                <a:ext uri="{FF2B5EF4-FFF2-40B4-BE49-F238E27FC236}">
                  <a16:creationId xmlns:a16="http://schemas.microsoft.com/office/drawing/2014/main" id="{00000000-0008-0000-0400-00000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265</xdr:row>
          <xdr:rowOff>47625</xdr:rowOff>
        </xdr:from>
        <xdr:to>
          <xdr:col>10</xdr:col>
          <xdr:colOff>685800</xdr:colOff>
          <xdr:row>266</xdr:row>
          <xdr:rowOff>85725</xdr:rowOff>
        </xdr:to>
        <xdr:sp macro="" textlink="">
          <xdr:nvSpPr>
            <xdr:cNvPr id="1543" name="ComboBox368" hidden="1">
              <a:extLst>
                <a:ext uri="{63B3BB69-23CF-44E3-9099-C40C66FF867C}">
                  <a14:compatExt spid="_x0000_s1543"/>
                </a:ext>
                <a:ext uri="{FF2B5EF4-FFF2-40B4-BE49-F238E27FC236}">
                  <a16:creationId xmlns:a16="http://schemas.microsoft.com/office/drawing/2014/main" id="{00000000-0008-0000-0400-00000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266</xdr:row>
          <xdr:rowOff>180975</xdr:rowOff>
        </xdr:from>
        <xdr:to>
          <xdr:col>10</xdr:col>
          <xdr:colOff>685800</xdr:colOff>
          <xdr:row>268</xdr:row>
          <xdr:rowOff>38100</xdr:rowOff>
        </xdr:to>
        <xdr:sp macro="" textlink="">
          <xdr:nvSpPr>
            <xdr:cNvPr id="1544" name="ComboBox369" hidden="1">
              <a:extLst>
                <a:ext uri="{63B3BB69-23CF-44E3-9099-C40C66FF867C}">
                  <a14:compatExt spid="_x0000_s1544"/>
                </a:ext>
                <a:ext uri="{FF2B5EF4-FFF2-40B4-BE49-F238E27FC236}">
                  <a16:creationId xmlns:a16="http://schemas.microsoft.com/office/drawing/2014/main" id="{00000000-0008-0000-0400-00000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267</xdr:row>
          <xdr:rowOff>180975</xdr:rowOff>
        </xdr:from>
        <xdr:to>
          <xdr:col>10</xdr:col>
          <xdr:colOff>685800</xdr:colOff>
          <xdr:row>269</xdr:row>
          <xdr:rowOff>38100</xdr:rowOff>
        </xdr:to>
        <xdr:sp macro="" textlink="">
          <xdr:nvSpPr>
            <xdr:cNvPr id="1545" name="ComboBox370" hidden="1">
              <a:extLst>
                <a:ext uri="{63B3BB69-23CF-44E3-9099-C40C66FF867C}">
                  <a14:compatExt spid="_x0000_s1545"/>
                </a:ext>
                <a:ext uri="{FF2B5EF4-FFF2-40B4-BE49-F238E27FC236}">
                  <a16:creationId xmlns:a16="http://schemas.microsoft.com/office/drawing/2014/main" id="{00000000-0008-0000-0400-00000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269</xdr:row>
          <xdr:rowOff>19050</xdr:rowOff>
        </xdr:from>
        <xdr:to>
          <xdr:col>10</xdr:col>
          <xdr:colOff>685800</xdr:colOff>
          <xdr:row>270</xdr:row>
          <xdr:rowOff>66675</xdr:rowOff>
        </xdr:to>
        <xdr:sp macro="" textlink="">
          <xdr:nvSpPr>
            <xdr:cNvPr id="1546" name="ComboBox371" hidden="1">
              <a:extLst>
                <a:ext uri="{63B3BB69-23CF-44E3-9099-C40C66FF867C}">
                  <a14:compatExt spid="_x0000_s1546"/>
                </a:ext>
                <a:ext uri="{FF2B5EF4-FFF2-40B4-BE49-F238E27FC236}">
                  <a16:creationId xmlns:a16="http://schemas.microsoft.com/office/drawing/2014/main" id="{00000000-0008-0000-0400-00000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272</xdr:row>
          <xdr:rowOff>57150</xdr:rowOff>
        </xdr:from>
        <xdr:to>
          <xdr:col>10</xdr:col>
          <xdr:colOff>685800</xdr:colOff>
          <xdr:row>273</xdr:row>
          <xdr:rowOff>95250</xdr:rowOff>
        </xdr:to>
        <xdr:sp macro="" textlink="">
          <xdr:nvSpPr>
            <xdr:cNvPr id="1547" name="ComboBox372" hidden="1">
              <a:extLst>
                <a:ext uri="{63B3BB69-23CF-44E3-9099-C40C66FF867C}">
                  <a14:compatExt spid="_x0000_s1547"/>
                </a:ext>
                <a:ext uri="{FF2B5EF4-FFF2-40B4-BE49-F238E27FC236}">
                  <a16:creationId xmlns:a16="http://schemas.microsoft.com/office/drawing/2014/main" id="{00000000-0008-0000-0400-00000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272</xdr:row>
          <xdr:rowOff>114300</xdr:rowOff>
        </xdr:from>
        <xdr:to>
          <xdr:col>10</xdr:col>
          <xdr:colOff>685800</xdr:colOff>
          <xdr:row>274</xdr:row>
          <xdr:rowOff>0</xdr:rowOff>
        </xdr:to>
        <xdr:sp macro="" textlink="">
          <xdr:nvSpPr>
            <xdr:cNvPr id="1548" name="ComboBox373" hidden="1">
              <a:extLst>
                <a:ext uri="{63B3BB69-23CF-44E3-9099-C40C66FF867C}">
                  <a14:compatExt spid="_x0000_s1548"/>
                </a:ext>
                <a:ext uri="{FF2B5EF4-FFF2-40B4-BE49-F238E27FC236}">
                  <a16:creationId xmlns:a16="http://schemas.microsoft.com/office/drawing/2014/main" id="{00000000-0008-0000-0400-00000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323</xdr:row>
          <xdr:rowOff>66675</xdr:rowOff>
        </xdr:from>
        <xdr:to>
          <xdr:col>10</xdr:col>
          <xdr:colOff>685800</xdr:colOff>
          <xdr:row>324</xdr:row>
          <xdr:rowOff>133350</xdr:rowOff>
        </xdr:to>
        <xdr:sp macro="" textlink="">
          <xdr:nvSpPr>
            <xdr:cNvPr id="1549" name="ComboBox374" hidden="1">
              <a:extLst>
                <a:ext uri="{63B3BB69-23CF-44E3-9099-C40C66FF867C}">
                  <a14:compatExt spid="_x0000_s1549"/>
                </a:ext>
                <a:ext uri="{FF2B5EF4-FFF2-40B4-BE49-F238E27FC236}">
                  <a16:creationId xmlns:a16="http://schemas.microsoft.com/office/drawing/2014/main" id="{00000000-0008-0000-0400-00000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303</xdr:row>
          <xdr:rowOff>133350</xdr:rowOff>
        </xdr:from>
        <xdr:to>
          <xdr:col>10</xdr:col>
          <xdr:colOff>685800</xdr:colOff>
          <xdr:row>304</xdr:row>
          <xdr:rowOff>180975</xdr:rowOff>
        </xdr:to>
        <xdr:sp macro="" textlink="">
          <xdr:nvSpPr>
            <xdr:cNvPr id="1550" name="ComboBox375" hidden="1">
              <a:extLst>
                <a:ext uri="{63B3BB69-23CF-44E3-9099-C40C66FF867C}">
                  <a14:compatExt spid="_x0000_s1550"/>
                </a:ext>
                <a:ext uri="{FF2B5EF4-FFF2-40B4-BE49-F238E27FC236}">
                  <a16:creationId xmlns:a16="http://schemas.microsoft.com/office/drawing/2014/main" id="{00000000-0008-0000-0400-00000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321</xdr:row>
          <xdr:rowOff>76200</xdr:rowOff>
        </xdr:from>
        <xdr:to>
          <xdr:col>10</xdr:col>
          <xdr:colOff>685800</xdr:colOff>
          <xdr:row>322</xdr:row>
          <xdr:rowOff>123825</xdr:rowOff>
        </xdr:to>
        <xdr:sp macro="" textlink="">
          <xdr:nvSpPr>
            <xdr:cNvPr id="1551" name="ComboBox376" hidden="1">
              <a:extLst>
                <a:ext uri="{63B3BB69-23CF-44E3-9099-C40C66FF867C}">
                  <a14:compatExt spid="_x0000_s1551"/>
                </a:ext>
                <a:ext uri="{FF2B5EF4-FFF2-40B4-BE49-F238E27FC236}">
                  <a16:creationId xmlns:a16="http://schemas.microsoft.com/office/drawing/2014/main" id="{00000000-0008-0000-0400-00000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321</xdr:row>
          <xdr:rowOff>133350</xdr:rowOff>
        </xdr:from>
        <xdr:to>
          <xdr:col>10</xdr:col>
          <xdr:colOff>685800</xdr:colOff>
          <xdr:row>323</xdr:row>
          <xdr:rowOff>19050</xdr:rowOff>
        </xdr:to>
        <xdr:sp macro="" textlink="">
          <xdr:nvSpPr>
            <xdr:cNvPr id="1552" name="ComboBox377" hidden="1">
              <a:extLst>
                <a:ext uri="{63B3BB69-23CF-44E3-9099-C40C66FF867C}">
                  <a14:compatExt spid="_x0000_s1552"/>
                </a:ext>
                <a:ext uri="{FF2B5EF4-FFF2-40B4-BE49-F238E27FC236}">
                  <a16:creationId xmlns:a16="http://schemas.microsoft.com/office/drawing/2014/main" id="{00000000-0008-0000-0400-00001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270</xdr:row>
          <xdr:rowOff>9525</xdr:rowOff>
        </xdr:from>
        <xdr:to>
          <xdr:col>10</xdr:col>
          <xdr:colOff>685800</xdr:colOff>
          <xdr:row>271</xdr:row>
          <xdr:rowOff>85725</xdr:rowOff>
        </xdr:to>
        <xdr:sp macro="" textlink="">
          <xdr:nvSpPr>
            <xdr:cNvPr id="1553" name="ComboBox378" hidden="1">
              <a:extLst>
                <a:ext uri="{63B3BB69-23CF-44E3-9099-C40C66FF867C}">
                  <a14:compatExt spid="_x0000_s1553"/>
                </a:ext>
                <a:ext uri="{FF2B5EF4-FFF2-40B4-BE49-F238E27FC236}">
                  <a16:creationId xmlns:a16="http://schemas.microsoft.com/office/drawing/2014/main" id="{00000000-0008-0000-0400-00001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271</xdr:row>
          <xdr:rowOff>28575</xdr:rowOff>
        </xdr:from>
        <xdr:to>
          <xdr:col>10</xdr:col>
          <xdr:colOff>685800</xdr:colOff>
          <xdr:row>272</xdr:row>
          <xdr:rowOff>76200</xdr:rowOff>
        </xdr:to>
        <xdr:sp macro="" textlink="">
          <xdr:nvSpPr>
            <xdr:cNvPr id="1554" name="ComboBox379" hidden="1">
              <a:extLst>
                <a:ext uri="{63B3BB69-23CF-44E3-9099-C40C66FF867C}">
                  <a14:compatExt spid="_x0000_s1554"/>
                </a:ext>
                <a:ext uri="{FF2B5EF4-FFF2-40B4-BE49-F238E27FC236}">
                  <a16:creationId xmlns:a16="http://schemas.microsoft.com/office/drawing/2014/main" id="{00000000-0008-0000-0400-00001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234</xdr:row>
          <xdr:rowOff>57150</xdr:rowOff>
        </xdr:from>
        <xdr:to>
          <xdr:col>10</xdr:col>
          <xdr:colOff>685800</xdr:colOff>
          <xdr:row>235</xdr:row>
          <xdr:rowOff>95250</xdr:rowOff>
        </xdr:to>
        <xdr:sp macro="" textlink="">
          <xdr:nvSpPr>
            <xdr:cNvPr id="1555" name="ComboBox380" hidden="1">
              <a:extLst>
                <a:ext uri="{63B3BB69-23CF-44E3-9099-C40C66FF867C}">
                  <a14:compatExt spid="_x0000_s1555"/>
                </a:ext>
                <a:ext uri="{FF2B5EF4-FFF2-40B4-BE49-F238E27FC236}">
                  <a16:creationId xmlns:a16="http://schemas.microsoft.com/office/drawing/2014/main" id="{00000000-0008-0000-0400-00001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235</xdr:row>
          <xdr:rowOff>57150</xdr:rowOff>
        </xdr:from>
        <xdr:to>
          <xdr:col>10</xdr:col>
          <xdr:colOff>685800</xdr:colOff>
          <xdr:row>236</xdr:row>
          <xdr:rowOff>104775</xdr:rowOff>
        </xdr:to>
        <xdr:sp macro="" textlink="">
          <xdr:nvSpPr>
            <xdr:cNvPr id="1556" name="ComboBox381" hidden="1">
              <a:extLst>
                <a:ext uri="{63B3BB69-23CF-44E3-9099-C40C66FF867C}">
                  <a14:compatExt spid="_x0000_s1556"/>
                </a:ext>
                <a:ext uri="{FF2B5EF4-FFF2-40B4-BE49-F238E27FC236}">
                  <a16:creationId xmlns:a16="http://schemas.microsoft.com/office/drawing/2014/main" id="{00000000-0008-0000-0400-00001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236</xdr:row>
          <xdr:rowOff>66675</xdr:rowOff>
        </xdr:from>
        <xdr:to>
          <xdr:col>10</xdr:col>
          <xdr:colOff>685800</xdr:colOff>
          <xdr:row>237</xdr:row>
          <xdr:rowOff>114300</xdr:rowOff>
        </xdr:to>
        <xdr:sp macro="" textlink="">
          <xdr:nvSpPr>
            <xdr:cNvPr id="1557" name="ComboBox382" hidden="1">
              <a:extLst>
                <a:ext uri="{63B3BB69-23CF-44E3-9099-C40C66FF867C}">
                  <a14:compatExt spid="_x0000_s1557"/>
                </a:ext>
                <a:ext uri="{FF2B5EF4-FFF2-40B4-BE49-F238E27FC236}">
                  <a16:creationId xmlns:a16="http://schemas.microsoft.com/office/drawing/2014/main" id="{00000000-0008-0000-0400-00001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237</xdr:row>
          <xdr:rowOff>85725</xdr:rowOff>
        </xdr:from>
        <xdr:to>
          <xdr:col>10</xdr:col>
          <xdr:colOff>685800</xdr:colOff>
          <xdr:row>238</xdr:row>
          <xdr:rowOff>133350</xdr:rowOff>
        </xdr:to>
        <xdr:sp macro="" textlink="">
          <xdr:nvSpPr>
            <xdr:cNvPr id="1558" name="ComboBox383" hidden="1">
              <a:extLst>
                <a:ext uri="{63B3BB69-23CF-44E3-9099-C40C66FF867C}">
                  <a14:compatExt spid="_x0000_s1558"/>
                </a:ext>
                <a:ext uri="{FF2B5EF4-FFF2-40B4-BE49-F238E27FC236}">
                  <a16:creationId xmlns:a16="http://schemas.microsoft.com/office/drawing/2014/main" id="{00000000-0008-0000-0400-00001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239</xdr:row>
          <xdr:rowOff>85725</xdr:rowOff>
        </xdr:from>
        <xdr:to>
          <xdr:col>10</xdr:col>
          <xdr:colOff>685800</xdr:colOff>
          <xdr:row>240</xdr:row>
          <xdr:rowOff>133350</xdr:rowOff>
        </xdr:to>
        <xdr:sp macro="" textlink="">
          <xdr:nvSpPr>
            <xdr:cNvPr id="1559" name="ComboBox384" hidden="1">
              <a:extLst>
                <a:ext uri="{63B3BB69-23CF-44E3-9099-C40C66FF867C}">
                  <a14:compatExt spid="_x0000_s1559"/>
                </a:ext>
                <a:ext uri="{FF2B5EF4-FFF2-40B4-BE49-F238E27FC236}">
                  <a16:creationId xmlns:a16="http://schemas.microsoft.com/office/drawing/2014/main" id="{00000000-0008-0000-0400-00001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240</xdr:row>
          <xdr:rowOff>85725</xdr:rowOff>
        </xdr:from>
        <xdr:to>
          <xdr:col>10</xdr:col>
          <xdr:colOff>685800</xdr:colOff>
          <xdr:row>241</xdr:row>
          <xdr:rowOff>133350</xdr:rowOff>
        </xdr:to>
        <xdr:sp macro="" textlink="">
          <xdr:nvSpPr>
            <xdr:cNvPr id="1560" name="ComboBox385" hidden="1">
              <a:extLst>
                <a:ext uri="{63B3BB69-23CF-44E3-9099-C40C66FF867C}">
                  <a14:compatExt spid="_x0000_s1560"/>
                </a:ext>
                <a:ext uri="{FF2B5EF4-FFF2-40B4-BE49-F238E27FC236}">
                  <a16:creationId xmlns:a16="http://schemas.microsoft.com/office/drawing/2014/main" id="{00000000-0008-0000-0400-00001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241</xdr:row>
          <xdr:rowOff>95250</xdr:rowOff>
        </xdr:from>
        <xdr:to>
          <xdr:col>10</xdr:col>
          <xdr:colOff>685800</xdr:colOff>
          <xdr:row>242</xdr:row>
          <xdr:rowOff>142875</xdr:rowOff>
        </xdr:to>
        <xdr:sp macro="" textlink="">
          <xdr:nvSpPr>
            <xdr:cNvPr id="1561" name="ComboBox386" hidden="1">
              <a:extLst>
                <a:ext uri="{63B3BB69-23CF-44E3-9099-C40C66FF867C}">
                  <a14:compatExt spid="_x0000_s1561"/>
                </a:ext>
                <a:ext uri="{FF2B5EF4-FFF2-40B4-BE49-F238E27FC236}">
                  <a16:creationId xmlns:a16="http://schemas.microsoft.com/office/drawing/2014/main" id="{00000000-0008-0000-0400-00001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242</xdr:row>
          <xdr:rowOff>114300</xdr:rowOff>
        </xdr:from>
        <xdr:to>
          <xdr:col>10</xdr:col>
          <xdr:colOff>685800</xdr:colOff>
          <xdr:row>243</xdr:row>
          <xdr:rowOff>161925</xdr:rowOff>
        </xdr:to>
        <xdr:sp macro="" textlink="">
          <xdr:nvSpPr>
            <xdr:cNvPr id="1562" name="ComboBox387" hidden="1">
              <a:extLst>
                <a:ext uri="{63B3BB69-23CF-44E3-9099-C40C66FF867C}">
                  <a14:compatExt spid="_x0000_s1562"/>
                </a:ext>
                <a:ext uri="{FF2B5EF4-FFF2-40B4-BE49-F238E27FC236}">
                  <a16:creationId xmlns:a16="http://schemas.microsoft.com/office/drawing/2014/main" id="{00000000-0008-0000-0400-00001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243</xdr:row>
          <xdr:rowOff>104775</xdr:rowOff>
        </xdr:from>
        <xdr:to>
          <xdr:col>10</xdr:col>
          <xdr:colOff>685800</xdr:colOff>
          <xdr:row>244</xdr:row>
          <xdr:rowOff>152400</xdr:rowOff>
        </xdr:to>
        <xdr:sp macro="" textlink="">
          <xdr:nvSpPr>
            <xdr:cNvPr id="1563" name="ComboBox388" hidden="1">
              <a:extLst>
                <a:ext uri="{63B3BB69-23CF-44E3-9099-C40C66FF867C}">
                  <a14:compatExt spid="_x0000_s1563"/>
                </a:ext>
                <a:ext uri="{FF2B5EF4-FFF2-40B4-BE49-F238E27FC236}">
                  <a16:creationId xmlns:a16="http://schemas.microsoft.com/office/drawing/2014/main" id="{00000000-0008-0000-0400-00001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245</xdr:row>
          <xdr:rowOff>114300</xdr:rowOff>
        </xdr:from>
        <xdr:to>
          <xdr:col>10</xdr:col>
          <xdr:colOff>685800</xdr:colOff>
          <xdr:row>246</xdr:row>
          <xdr:rowOff>161925</xdr:rowOff>
        </xdr:to>
        <xdr:sp macro="" textlink="">
          <xdr:nvSpPr>
            <xdr:cNvPr id="1564" name="ComboBox389" hidden="1">
              <a:extLst>
                <a:ext uri="{63B3BB69-23CF-44E3-9099-C40C66FF867C}">
                  <a14:compatExt spid="_x0000_s1564"/>
                </a:ext>
                <a:ext uri="{FF2B5EF4-FFF2-40B4-BE49-F238E27FC236}">
                  <a16:creationId xmlns:a16="http://schemas.microsoft.com/office/drawing/2014/main" id="{00000000-0008-0000-0400-00001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246</xdr:row>
          <xdr:rowOff>123825</xdr:rowOff>
        </xdr:from>
        <xdr:to>
          <xdr:col>10</xdr:col>
          <xdr:colOff>685800</xdr:colOff>
          <xdr:row>247</xdr:row>
          <xdr:rowOff>171450</xdr:rowOff>
        </xdr:to>
        <xdr:sp macro="" textlink="">
          <xdr:nvSpPr>
            <xdr:cNvPr id="1565" name="ComboBox390" hidden="1">
              <a:extLst>
                <a:ext uri="{63B3BB69-23CF-44E3-9099-C40C66FF867C}">
                  <a14:compatExt spid="_x0000_s1565"/>
                </a:ext>
                <a:ext uri="{FF2B5EF4-FFF2-40B4-BE49-F238E27FC236}">
                  <a16:creationId xmlns:a16="http://schemas.microsoft.com/office/drawing/2014/main" id="{00000000-0008-0000-0400-00001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566" name="ComboBox391" hidden="1">
              <a:extLst>
                <a:ext uri="{63B3BB69-23CF-44E3-9099-C40C66FF867C}">
                  <a14:compatExt spid="_x0000_s1566"/>
                </a:ext>
                <a:ext uri="{FF2B5EF4-FFF2-40B4-BE49-F238E27FC236}">
                  <a16:creationId xmlns:a16="http://schemas.microsoft.com/office/drawing/2014/main" id="{00000000-0008-0000-0400-00001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567" name="ComboBox392" hidden="1">
              <a:extLst>
                <a:ext uri="{63B3BB69-23CF-44E3-9099-C40C66FF867C}">
                  <a14:compatExt spid="_x0000_s1567"/>
                </a:ext>
                <a:ext uri="{FF2B5EF4-FFF2-40B4-BE49-F238E27FC236}">
                  <a16:creationId xmlns:a16="http://schemas.microsoft.com/office/drawing/2014/main" id="{00000000-0008-0000-0400-00001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568" name="ComboBox393" hidden="1">
              <a:extLst>
                <a:ext uri="{63B3BB69-23CF-44E3-9099-C40C66FF867C}">
                  <a14:compatExt spid="_x0000_s1568"/>
                </a:ext>
                <a:ext uri="{FF2B5EF4-FFF2-40B4-BE49-F238E27FC236}">
                  <a16:creationId xmlns:a16="http://schemas.microsoft.com/office/drawing/2014/main" id="{00000000-0008-0000-0400-00002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47625</xdr:rowOff>
        </xdr:to>
        <xdr:sp macro="" textlink="">
          <xdr:nvSpPr>
            <xdr:cNvPr id="1569" name="ComboBox394" hidden="1">
              <a:extLst>
                <a:ext uri="{63B3BB69-23CF-44E3-9099-C40C66FF867C}">
                  <a14:compatExt spid="_x0000_s1569"/>
                </a:ext>
                <a:ext uri="{FF2B5EF4-FFF2-40B4-BE49-F238E27FC236}">
                  <a16:creationId xmlns:a16="http://schemas.microsoft.com/office/drawing/2014/main" id="{00000000-0008-0000-0400-00002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0</xdr:rowOff>
        </xdr:from>
        <xdr:to>
          <xdr:col>10</xdr:col>
          <xdr:colOff>685800</xdr:colOff>
          <xdr:row>248</xdr:row>
          <xdr:rowOff>38100</xdr:rowOff>
        </xdr:to>
        <xdr:sp macro="" textlink="">
          <xdr:nvSpPr>
            <xdr:cNvPr id="1570" name="ComboBox395" hidden="1">
              <a:extLst>
                <a:ext uri="{63B3BB69-23CF-44E3-9099-C40C66FF867C}">
                  <a14:compatExt spid="_x0000_s1570"/>
                </a:ext>
                <a:ext uri="{FF2B5EF4-FFF2-40B4-BE49-F238E27FC236}">
                  <a16:creationId xmlns:a16="http://schemas.microsoft.com/office/drawing/2014/main" id="{00000000-0008-0000-0400-00002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247</xdr:row>
          <xdr:rowOff>171450</xdr:rowOff>
        </xdr:from>
        <xdr:to>
          <xdr:col>10</xdr:col>
          <xdr:colOff>685800</xdr:colOff>
          <xdr:row>249</xdr:row>
          <xdr:rowOff>28575</xdr:rowOff>
        </xdr:to>
        <xdr:sp macro="" textlink="">
          <xdr:nvSpPr>
            <xdr:cNvPr id="1571" name="ComboBox396" hidden="1">
              <a:extLst>
                <a:ext uri="{63B3BB69-23CF-44E3-9099-C40C66FF867C}">
                  <a14:compatExt spid="_x0000_s1571"/>
                </a:ext>
                <a:ext uri="{FF2B5EF4-FFF2-40B4-BE49-F238E27FC236}">
                  <a16:creationId xmlns:a16="http://schemas.microsoft.com/office/drawing/2014/main" id="{00000000-0008-0000-0400-00002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248</xdr:row>
          <xdr:rowOff>171450</xdr:rowOff>
        </xdr:from>
        <xdr:to>
          <xdr:col>10</xdr:col>
          <xdr:colOff>685800</xdr:colOff>
          <xdr:row>250</xdr:row>
          <xdr:rowOff>28575</xdr:rowOff>
        </xdr:to>
        <xdr:sp macro="" textlink="">
          <xdr:nvSpPr>
            <xdr:cNvPr id="1572" name="ComboBox397" hidden="1">
              <a:extLst>
                <a:ext uri="{63B3BB69-23CF-44E3-9099-C40C66FF867C}">
                  <a14:compatExt spid="_x0000_s1572"/>
                </a:ext>
                <a:ext uri="{FF2B5EF4-FFF2-40B4-BE49-F238E27FC236}">
                  <a16:creationId xmlns:a16="http://schemas.microsoft.com/office/drawing/2014/main" id="{00000000-0008-0000-0400-00002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249</xdr:row>
          <xdr:rowOff>171450</xdr:rowOff>
        </xdr:from>
        <xdr:to>
          <xdr:col>10</xdr:col>
          <xdr:colOff>685800</xdr:colOff>
          <xdr:row>251</xdr:row>
          <xdr:rowOff>28575</xdr:rowOff>
        </xdr:to>
        <xdr:sp macro="" textlink="">
          <xdr:nvSpPr>
            <xdr:cNvPr id="1573" name="ComboBox398" hidden="1">
              <a:extLst>
                <a:ext uri="{63B3BB69-23CF-44E3-9099-C40C66FF867C}">
                  <a14:compatExt spid="_x0000_s1573"/>
                </a:ext>
                <a:ext uri="{FF2B5EF4-FFF2-40B4-BE49-F238E27FC236}">
                  <a16:creationId xmlns:a16="http://schemas.microsoft.com/office/drawing/2014/main" id="{00000000-0008-0000-0400-00002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250</xdr:row>
          <xdr:rowOff>180975</xdr:rowOff>
        </xdr:from>
        <xdr:to>
          <xdr:col>10</xdr:col>
          <xdr:colOff>685800</xdr:colOff>
          <xdr:row>252</xdr:row>
          <xdr:rowOff>38100</xdr:rowOff>
        </xdr:to>
        <xdr:sp macro="" textlink="">
          <xdr:nvSpPr>
            <xdr:cNvPr id="1574" name="ComboBox399" hidden="1">
              <a:extLst>
                <a:ext uri="{63B3BB69-23CF-44E3-9099-C40C66FF867C}">
                  <a14:compatExt spid="_x0000_s1574"/>
                </a:ext>
                <a:ext uri="{FF2B5EF4-FFF2-40B4-BE49-F238E27FC236}">
                  <a16:creationId xmlns:a16="http://schemas.microsoft.com/office/drawing/2014/main" id="{00000000-0008-0000-0400-00002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252</xdr:row>
          <xdr:rowOff>0</xdr:rowOff>
        </xdr:from>
        <xdr:to>
          <xdr:col>10</xdr:col>
          <xdr:colOff>685800</xdr:colOff>
          <xdr:row>253</xdr:row>
          <xdr:rowOff>47625</xdr:rowOff>
        </xdr:to>
        <xdr:sp macro="" textlink="">
          <xdr:nvSpPr>
            <xdr:cNvPr id="1575" name="ComboBox400" hidden="1">
              <a:extLst>
                <a:ext uri="{63B3BB69-23CF-44E3-9099-C40C66FF867C}">
                  <a14:compatExt spid="_x0000_s1575"/>
                </a:ext>
                <a:ext uri="{FF2B5EF4-FFF2-40B4-BE49-F238E27FC236}">
                  <a16:creationId xmlns:a16="http://schemas.microsoft.com/office/drawing/2014/main" id="{00000000-0008-0000-0400-00002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253</xdr:row>
          <xdr:rowOff>9525</xdr:rowOff>
        </xdr:from>
        <xdr:to>
          <xdr:col>10</xdr:col>
          <xdr:colOff>685800</xdr:colOff>
          <xdr:row>254</xdr:row>
          <xdr:rowOff>57150</xdr:rowOff>
        </xdr:to>
        <xdr:sp macro="" textlink="">
          <xdr:nvSpPr>
            <xdr:cNvPr id="1576" name="ComboBox401" hidden="1">
              <a:extLst>
                <a:ext uri="{63B3BB69-23CF-44E3-9099-C40C66FF867C}">
                  <a14:compatExt spid="_x0000_s1576"/>
                </a:ext>
                <a:ext uri="{FF2B5EF4-FFF2-40B4-BE49-F238E27FC236}">
                  <a16:creationId xmlns:a16="http://schemas.microsoft.com/office/drawing/2014/main" id="{00000000-0008-0000-0400-00002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254</xdr:row>
          <xdr:rowOff>19050</xdr:rowOff>
        </xdr:from>
        <xdr:to>
          <xdr:col>10</xdr:col>
          <xdr:colOff>685800</xdr:colOff>
          <xdr:row>255</xdr:row>
          <xdr:rowOff>66675</xdr:rowOff>
        </xdr:to>
        <xdr:sp macro="" textlink="">
          <xdr:nvSpPr>
            <xdr:cNvPr id="1577" name="ComboBox402" hidden="1">
              <a:extLst>
                <a:ext uri="{63B3BB69-23CF-44E3-9099-C40C66FF867C}">
                  <a14:compatExt spid="_x0000_s1577"/>
                </a:ext>
                <a:ext uri="{FF2B5EF4-FFF2-40B4-BE49-F238E27FC236}">
                  <a16:creationId xmlns:a16="http://schemas.microsoft.com/office/drawing/2014/main" id="{00000000-0008-0000-0400-00002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255</xdr:row>
          <xdr:rowOff>19050</xdr:rowOff>
        </xdr:from>
        <xdr:to>
          <xdr:col>10</xdr:col>
          <xdr:colOff>685800</xdr:colOff>
          <xdr:row>256</xdr:row>
          <xdr:rowOff>66675</xdr:rowOff>
        </xdr:to>
        <xdr:sp macro="" textlink="">
          <xdr:nvSpPr>
            <xdr:cNvPr id="1578" name="ComboBox403" hidden="1">
              <a:extLst>
                <a:ext uri="{63B3BB69-23CF-44E3-9099-C40C66FF867C}">
                  <a14:compatExt spid="_x0000_s1578"/>
                </a:ext>
                <a:ext uri="{FF2B5EF4-FFF2-40B4-BE49-F238E27FC236}">
                  <a16:creationId xmlns:a16="http://schemas.microsoft.com/office/drawing/2014/main" id="{00000000-0008-0000-0400-00002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256</xdr:row>
          <xdr:rowOff>38100</xdr:rowOff>
        </xdr:from>
        <xdr:to>
          <xdr:col>10</xdr:col>
          <xdr:colOff>685800</xdr:colOff>
          <xdr:row>257</xdr:row>
          <xdr:rowOff>85725</xdr:rowOff>
        </xdr:to>
        <xdr:sp macro="" textlink="">
          <xdr:nvSpPr>
            <xdr:cNvPr id="1579" name="ComboBox404" hidden="1">
              <a:extLst>
                <a:ext uri="{63B3BB69-23CF-44E3-9099-C40C66FF867C}">
                  <a14:compatExt spid="_x0000_s1579"/>
                </a:ext>
                <a:ext uri="{FF2B5EF4-FFF2-40B4-BE49-F238E27FC236}">
                  <a16:creationId xmlns:a16="http://schemas.microsoft.com/office/drawing/2014/main" id="{00000000-0008-0000-0400-00002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257</xdr:row>
          <xdr:rowOff>57150</xdr:rowOff>
        </xdr:from>
        <xdr:to>
          <xdr:col>10</xdr:col>
          <xdr:colOff>685800</xdr:colOff>
          <xdr:row>258</xdr:row>
          <xdr:rowOff>104775</xdr:rowOff>
        </xdr:to>
        <xdr:sp macro="" textlink="">
          <xdr:nvSpPr>
            <xdr:cNvPr id="1580" name="ComboBox405" hidden="1">
              <a:extLst>
                <a:ext uri="{63B3BB69-23CF-44E3-9099-C40C66FF867C}">
                  <a14:compatExt spid="_x0000_s1580"/>
                </a:ext>
                <a:ext uri="{FF2B5EF4-FFF2-40B4-BE49-F238E27FC236}">
                  <a16:creationId xmlns:a16="http://schemas.microsoft.com/office/drawing/2014/main" id="{00000000-0008-0000-0400-00002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258</xdr:row>
          <xdr:rowOff>47625</xdr:rowOff>
        </xdr:from>
        <xdr:to>
          <xdr:col>10</xdr:col>
          <xdr:colOff>685800</xdr:colOff>
          <xdr:row>259</xdr:row>
          <xdr:rowOff>95250</xdr:rowOff>
        </xdr:to>
        <xdr:sp macro="" textlink="">
          <xdr:nvSpPr>
            <xdr:cNvPr id="1581" name="ComboBox406" hidden="1">
              <a:extLst>
                <a:ext uri="{63B3BB69-23CF-44E3-9099-C40C66FF867C}">
                  <a14:compatExt spid="_x0000_s1581"/>
                </a:ext>
                <a:ext uri="{FF2B5EF4-FFF2-40B4-BE49-F238E27FC236}">
                  <a16:creationId xmlns:a16="http://schemas.microsoft.com/office/drawing/2014/main" id="{00000000-0008-0000-0400-00002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0</xdr:rowOff>
        </xdr:from>
        <xdr:to>
          <xdr:col>10</xdr:col>
          <xdr:colOff>685800</xdr:colOff>
          <xdr:row>260</xdr:row>
          <xdr:rowOff>38100</xdr:rowOff>
        </xdr:to>
        <xdr:sp macro="" textlink="">
          <xdr:nvSpPr>
            <xdr:cNvPr id="1582" name="ComboBox407" hidden="1">
              <a:extLst>
                <a:ext uri="{63B3BB69-23CF-44E3-9099-C40C66FF867C}">
                  <a14:compatExt spid="_x0000_s1582"/>
                </a:ext>
                <a:ext uri="{FF2B5EF4-FFF2-40B4-BE49-F238E27FC236}">
                  <a16:creationId xmlns:a16="http://schemas.microsoft.com/office/drawing/2014/main" id="{00000000-0008-0000-0400-00002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259</xdr:row>
          <xdr:rowOff>66675</xdr:rowOff>
        </xdr:from>
        <xdr:to>
          <xdr:col>10</xdr:col>
          <xdr:colOff>685800</xdr:colOff>
          <xdr:row>260</xdr:row>
          <xdr:rowOff>114300</xdr:rowOff>
        </xdr:to>
        <xdr:sp macro="" textlink="">
          <xdr:nvSpPr>
            <xdr:cNvPr id="1583" name="ComboBox408" hidden="1">
              <a:extLst>
                <a:ext uri="{63B3BB69-23CF-44E3-9099-C40C66FF867C}">
                  <a14:compatExt spid="_x0000_s1583"/>
                </a:ext>
                <a:ext uri="{FF2B5EF4-FFF2-40B4-BE49-F238E27FC236}">
                  <a16:creationId xmlns:a16="http://schemas.microsoft.com/office/drawing/2014/main" id="{00000000-0008-0000-0400-00002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260</xdr:row>
          <xdr:rowOff>76200</xdr:rowOff>
        </xdr:from>
        <xdr:to>
          <xdr:col>10</xdr:col>
          <xdr:colOff>685800</xdr:colOff>
          <xdr:row>261</xdr:row>
          <xdr:rowOff>114300</xdr:rowOff>
        </xdr:to>
        <xdr:sp macro="" textlink="">
          <xdr:nvSpPr>
            <xdr:cNvPr id="1584" name="ComboBox409" hidden="1">
              <a:extLst>
                <a:ext uri="{63B3BB69-23CF-44E3-9099-C40C66FF867C}">
                  <a14:compatExt spid="_x0000_s1584"/>
                </a:ext>
                <a:ext uri="{FF2B5EF4-FFF2-40B4-BE49-F238E27FC236}">
                  <a16:creationId xmlns:a16="http://schemas.microsoft.com/office/drawing/2014/main" id="{00000000-0008-0000-0400-00003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261</xdr:row>
          <xdr:rowOff>85725</xdr:rowOff>
        </xdr:from>
        <xdr:to>
          <xdr:col>10</xdr:col>
          <xdr:colOff>685800</xdr:colOff>
          <xdr:row>262</xdr:row>
          <xdr:rowOff>142875</xdr:rowOff>
        </xdr:to>
        <xdr:sp macro="" textlink="">
          <xdr:nvSpPr>
            <xdr:cNvPr id="1585" name="ComboBox410" hidden="1">
              <a:extLst>
                <a:ext uri="{63B3BB69-23CF-44E3-9099-C40C66FF867C}">
                  <a14:compatExt spid="_x0000_s1585"/>
                </a:ext>
                <a:ext uri="{FF2B5EF4-FFF2-40B4-BE49-F238E27FC236}">
                  <a16:creationId xmlns:a16="http://schemas.microsoft.com/office/drawing/2014/main" id="{00000000-0008-0000-0400-00003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263</xdr:row>
          <xdr:rowOff>38100</xdr:rowOff>
        </xdr:from>
        <xdr:to>
          <xdr:col>10</xdr:col>
          <xdr:colOff>685800</xdr:colOff>
          <xdr:row>264</xdr:row>
          <xdr:rowOff>85725</xdr:rowOff>
        </xdr:to>
        <xdr:sp macro="" textlink="">
          <xdr:nvSpPr>
            <xdr:cNvPr id="1586" name="ComboBox411" hidden="1">
              <a:extLst>
                <a:ext uri="{63B3BB69-23CF-44E3-9099-C40C66FF867C}">
                  <a14:compatExt spid="_x0000_s1586"/>
                </a:ext>
                <a:ext uri="{FF2B5EF4-FFF2-40B4-BE49-F238E27FC236}">
                  <a16:creationId xmlns:a16="http://schemas.microsoft.com/office/drawing/2014/main" id="{00000000-0008-0000-0400-00003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264</xdr:row>
          <xdr:rowOff>47625</xdr:rowOff>
        </xdr:from>
        <xdr:to>
          <xdr:col>10</xdr:col>
          <xdr:colOff>685800</xdr:colOff>
          <xdr:row>265</xdr:row>
          <xdr:rowOff>95250</xdr:rowOff>
        </xdr:to>
        <xdr:sp macro="" textlink="">
          <xdr:nvSpPr>
            <xdr:cNvPr id="1587" name="ComboBox412" hidden="1">
              <a:extLst>
                <a:ext uri="{63B3BB69-23CF-44E3-9099-C40C66FF867C}">
                  <a14:compatExt spid="_x0000_s1587"/>
                </a:ext>
                <a:ext uri="{FF2B5EF4-FFF2-40B4-BE49-F238E27FC236}">
                  <a16:creationId xmlns:a16="http://schemas.microsoft.com/office/drawing/2014/main" id="{00000000-0008-0000-0400-00003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265</xdr:row>
          <xdr:rowOff>47625</xdr:rowOff>
        </xdr:from>
        <xdr:to>
          <xdr:col>10</xdr:col>
          <xdr:colOff>685800</xdr:colOff>
          <xdr:row>266</xdr:row>
          <xdr:rowOff>95250</xdr:rowOff>
        </xdr:to>
        <xdr:sp macro="" textlink="">
          <xdr:nvSpPr>
            <xdr:cNvPr id="1588" name="ComboBox413" hidden="1">
              <a:extLst>
                <a:ext uri="{63B3BB69-23CF-44E3-9099-C40C66FF867C}">
                  <a14:compatExt spid="_x0000_s1588"/>
                </a:ext>
                <a:ext uri="{FF2B5EF4-FFF2-40B4-BE49-F238E27FC236}">
                  <a16:creationId xmlns:a16="http://schemas.microsoft.com/office/drawing/2014/main" id="{00000000-0008-0000-0400-00003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267</xdr:row>
          <xdr:rowOff>0</xdr:rowOff>
        </xdr:from>
        <xdr:to>
          <xdr:col>10</xdr:col>
          <xdr:colOff>685800</xdr:colOff>
          <xdr:row>268</xdr:row>
          <xdr:rowOff>47625</xdr:rowOff>
        </xdr:to>
        <xdr:sp macro="" textlink="">
          <xdr:nvSpPr>
            <xdr:cNvPr id="1589" name="ComboBox414" hidden="1">
              <a:extLst>
                <a:ext uri="{63B3BB69-23CF-44E3-9099-C40C66FF867C}">
                  <a14:compatExt spid="_x0000_s1589"/>
                </a:ext>
                <a:ext uri="{FF2B5EF4-FFF2-40B4-BE49-F238E27FC236}">
                  <a16:creationId xmlns:a16="http://schemas.microsoft.com/office/drawing/2014/main" id="{00000000-0008-0000-0400-00003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268</xdr:row>
          <xdr:rowOff>9525</xdr:rowOff>
        </xdr:from>
        <xdr:to>
          <xdr:col>10</xdr:col>
          <xdr:colOff>685800</xdr:colOff>
          <xdr:row>269</xdr:row>
          <xdr:rowOff>57150</xdr:rowOff>
        </xdr:to>
        <xdr:sp macro="" textlink="">
          <xdr:nvSpPr>
            <xdr:cNvPr id="1590" name="ComboBox415" hidden="1">
              <a:extLst>
                <a:ext uri="{63B3BB69-23CF-44E3-9099-C40C66FF867C}">
                  <a14:compatExt spid="_x0000_s1590"/>
                </a:ext>
                <a:ext uri="{FF2B5EF4-FFF2-40B4-BE49-F238E27FC236}">
                  <a16:creationId xmlns:a16="http://schemas.microsoft.com/office/drawing/2014/main" id="{00000000-0008-0000-0400-00003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269</xdr:row>
          <xdr:rowOff>28575</xdr:rowOff>
        </xdr:from>
        <xdr:to>
          <xdr:col>10</xdr:col>
          <xdr:colOff>685800</xdr:colOff>
          <xdr:row>270</xdr:row>
          <xdr:rowOff>76200</xdr:rowOff>
        </xdr:to>
        <xdr:sp macro="" textlink="">
          <xdr:nvSpPr>
            <xdr:cNvPr id="1591" name="ComboBox416" hidden="1">
              <a:extLst>
                <a:ext uri="{63B3BB69-23CF-44E3-9099-C40C66FF867C}">
                  <a14:compatExt spid="_x0000_s1591"/>
                </a:ext>
                <a:ext uri="{FF2B5EF4-FFF2-40B4-BE49-F238E27FC236}">
                  <a16:creationId xmlns:a16="http://schemas.microsoft.com/office/drawing/2014/main" id="{00000000-0008-0000-0400-00003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353</xdr:row>
          <xdr:rowOff>85725</xdr:rowOff>
        </xdr:from>
        <xdr:to>
          <xdr:col>10</xdr:col>
          <xdr:colOff>438150</xdr:colOff>
          <xdr:row>355</xdr:row>
          <xdr:rowOff>0</xdr:rowOff>
        </xdr:to>
        <xdr:sp macro="" textlink="">
          <xdr:nvSpPr>
            <xdr:cNvPr id="1592" name="ComboBox417" hidden="1">
              <a:extLst>
                <a:ext uri="{63B3BB69-23CF-44E3-9099-C40C66FF867C}">
                  <a14:compatExt spid="_x0000_s1592"/>
                </a:ext>
                <a:ext uri="{FF2B5EF4-FFF2-40B4-BE49-F238E27FC236}">
                  <a16:creationId xmlns:a16="http://schemas.microsoft.com/office/drawing/2014/main" id="{00000000-0008-0000-0400-00003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593" name="ComboBox418" hidden="1">
              <a:extLst>
                <a:ext uri="{63B3BB69-23CF-44E3-9099-C40C66FF867C}">
                  <a14:compatExt spid="_x0000_s1593"/>
                </a:ext>
                <a:ext uri="{FF2B5EF4-FFF2-40B4-BE49-F238E27FC236}">
                  <a16:creationId xmlns:a16="http://schemas.microsoft.com/office/drawing/2014/main" id="{00000000-0008-0000-0400-00003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594" name="ComboBox419" hidden="1">
              <a:extLst>
                <a:ext uri="{63B3BB69-23CF-44E3-9099-C40C66FF867C}">
                  <a14:compatExt spid="_x0000_s1594"/>
                </a:ext>
                <a:ext uri="{FF2B5EF4-FFF2-40B4-BE49-F238E27FC236}">
                  <a16:creationId xmlns:a16="http://schemas.microsoft.com/office/drawing/2014/main" id="{00000000-0008-0000-0400-00003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595" name="ComboBox420" hidden="1">
              <a:extLst>
                <a:ext uri="{63B3BB69-23CF-44E3-9099-C40C66FF867C}">
                  <a14:compatExt spid="_x0000_s1595"/>
                </a:ext>
                <a:ext uri="{FF2B5EF4-FFF2-40B4-BE49-F238E27FC236}">
                  <a16:creationId xmlns:a16="http://schemas.microsoft.com/office/drawing/2014/main" id="{00000000-0008-0000-0400-00003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596" name="ComboBox421" hidden="1">
              <a:extLst>
                <a:ext uri="{63B3BB69-23CF-44E3-9099-C40C66FF867C}">
                  <a14:compatExt spid="_x0000_s1596"/>
                </a:ext>
                <a:ext uri="{FF2B5EF4-FFF2-40B4-BE49-F238E27FC236}">
                  <a16:creationId xmlns:a16="http://schemas.microsoft.com/office/drawing/2014/main" id="{00000000-0008-0000-0400-00003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597" name="ComboBox422" hidden="1">
              <a:extLst>
                <a:ext uri="{63B3BB69-23CF-44E3-9099-C40C66FF867C}">
                  <a14:compatExt spid="_x0000_s1597"/>
                </a:ext>
                <a:ext uri="{FF2B5EF4-FFF2-40B4-BE49-F238E27FC236}">
                  <a16:creationId xmlns:a16="http://schemas.microsoft.com/office/drawing/2014/main" id="{00000000-0008-0000-0400-00003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598" name="ComboBox423" hidden="1">
              <a:extLst>
                <a:ext uri="{63B3BB69-23CF-44E3-9099-C40C66FF867C}">
                  <a14:compatExt spid="_x0000_s1598"/>
                </a:ext>
                <a:ext uri="{FF2B5EF4-FFF2-40B4-BE49-F238E27FC236}">
                  <a16:creationId xmlns:a16="http://schemas.microsoft.com/office/drawing/2014/main" id="{00000000-0008-0000-0400-00003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599" name="ComboBox424" hidden="1">
              <a:extLst>
                <a:ext uri="{63B3BB69-23CF-44E3-9099-C40C66FF867C}">
                  <a14:compatExt spid="_x0000_s1599"/>
                </a:ext>
                <a:ext uri="{FF2B5EF4-FFF2-40B4-BE49-F238E27FC236}">
                  <a16:creationId xmlns:a16="http://schemas.microsoft.com/office/drawing/2014/main" id="{00000000-0008-0000-0400-00003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0" name="ComboBox425" hidden="1">
              <a:extLst>
                <a:ext uri="{63B3BB69-23CF-44E3-9099-C40C66FF867C}">
                  <a14:compatExt spid="_x0000_s1600"/>
                </a:ext>
                <a:ext uri="{FF2B5EF4-FFF2-40B4-BE49-F238E27FC236}">
                  <a16:creationId xmlns:a16="http://schemas.microsoft.com/office/drawing/2014/main" id="{00000000-0008-0000-0400-00004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1" name="ComboBox426" hidden="1">
              <a:extLst>
                <a:ext uri="{63B3BB69-23CF-44E3-9099-C40C66FF867C}">
                  <a14:compatExt spid="_x0000_s1601"/>
                </a:ext>
                <a:ext uri="{FF2B5EF4-FFF2-40B4-BE49-F238E27FC236}">
                  <a16:creationId xmlns:a16="http://schemas.microsoft.com/office/drawing/2014/main" id="{00000000-0008-0000-0400-00004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2" name="ComboBox427" hidden="1">
              <a:extLst>
                <a:ext uri="{63B3BB69-23CF-44E3-9099-C40C66FF867C}">
                  <a14:compatExt spid="_x0000_s1602"/>
                </a:ext>
                <a:ext uri="{FF2B5EF4-FFF2-40B4-BE49-F238E27FC236}">
                  <a16:creationId xmlns:a16="http://schemas.microsoft.com/office/drawing/2014/main" id="{00000000-0008-0000-0400-00004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3" name="ComboBox428" hidden="1">
              <a:extLst>
                <a:ext uri="{63B3BB69-23CF-44E3-9099-C40C66FF867C}">
                  <a14:compatExt spid="_x0000_s1603"/>
                </a:ext>
                <a:ext uri="{FF2B5EF4-FFF2-40B4-BE49-F238E27FC236}">
                  <a16:creationId xmlns:a16="http://schemas.microsoft.com/office/drawing/2014/main" id="{00000000-0008-0000-0400-00004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4" name="ComboBox429" hidden="1">
              <a:extLst>
                <a:ext uri="{63B3BB69-23CF-44E3-9099-C40C66FF867C}">
                  <a14:compatExt spid="_x0000_s1604"/>
                </a:ext>
                <a:ext uri="{FF2B5EF4-FFF2-40B4-BE49-F238E27FC236}">
                  <a16:creationId xmlns:a16="http://schemas.microsoft.com/office/drawing/2014/main" id="{00000000-0008-0000-0400-00004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5" name="ComboBox430" hidden="1">
              <a:extLst>
                <a:ext uri="{63B3BB69-23CF-44E3-9099-C40C66FF867C}">
                  <a14:compatExt spid="_x0000_s1605"/>
                </a:ext>
                <a:ext uri="{FF2B5EF4-FFF2-40B4-BE49-F238E27FC236}">
                  <a16:creationId xmlns:a16="http://schemas.microsoft.com/office/drawing/2014/main" id="{00000000-0008-0000-0400-00004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6" name="ComboBox431" hidden="1">
              <a:extLst>
                <a:ext uri="{63B3BB69-23CF-44E3-9099-C40C66FF867C}">
                  <a14:compatExt spid="_x0000_s1606"/>
                </a:ext>
                <a:ext uri="{FF2B5EF4-FFF2-40B4-BE49-F238E27FC236}">
                  <a16:creationId xmlns:a16="http://schemas.microsoft.com/office/drawing/2014/main" id="{00000000-0008-0000-0400-00004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7" name="ComboBox432" hidden="1">
              <a:extLst>
                <a:ext uri="{63B3BB69-23CF-44E3-9099-C40C66FF867C}">
                  <a14:compatExt spid="_x0000_s1607"/>
                </a:ext>
                <a:ext uri="{FF2B5EF4-FFF2-40B4-BE49-F238E27FC236}">
                  <a16:creationId xmlns:a16="http://schemas.microsoft.com/office/drawing/2014/main" id="{00000000-0008-0000-0400-00004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8" name="ComboBox433" hidden="1">
              <a:extLst>
                <a:ext uri="{63B3BB69-23CF-44E3-9099-C40C66FF867C}">
                  <a14:compatExt spid="_x0000_s1608"/>
                </a:ext>
                <a:ext uri="{FF2B5EF4-FFF2-40B4-BE49-F238E27FC236}">
                  <a16:creationId xmlns:a16="http://schemas.microsoft.com/office/drawing/2014/main" id="{00000000-0008-0000-0400-00004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09" name="ComboBox434" hidden="1">
              <a:extLst>
                <a:ext uri="{63B3BB69-23CF-44E3-9099-C40C66FF867C}">
                  <a14:compatExt spid="_x0000_s1609"/>
                </a:ext>
                <a:ext uri="{FF2B5EF4-FFF2-40B4-BE49-F238E27FC236}">
                  <a16:creationId xmlns:a16="http://schemas.microsoft.com/office/drawing/2014/main" id="{00000000-0008-0000-0400-00004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0" name="ComboBox435" hidden="1">
              <a:extLst>
                <a:ext uri="{63B3BB69-23CF-44E3-9099-C40C66FF867C}">
                  <a14:compatExt spid="_x0000_s1610"/>
                </a:ext>
                <a:ext uri="{FF2B5EF4-FFF2-40B4-BE49-F238E27FC236}">
                  <a16:creationId xmlns:a16="http://schemas.microsoft.com/office/drawing/2014/main" id="{00000000-0008-0000-0400-00004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1" name="ComboBox436" hidden="1">
              <a:extLst>
                <a:ext uri="{63B3BB69-23CF-44E3-9099-C40C66FF867C}">
                  <a14:compatExt spid="_x0000_s1611"/>
                </a:ext>
                <a:ext uri="{FF2B5EF4-FFF2-40B4-BE49-F238E27FC236}">
                  <a16:creationId xmlns:a16="http://schemas.microsoft.com/office/drawing/2014/main" id="{00000000-0008-0000-0400-00004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2" name="ComboBox437" hidden="1">
              <a:extLst>
                <a:ext uri="{63B3BB69-23CF-44E3-9099-C40C66FF867C}">
                  <a14:compatExt spid="_x0000_s1612"/>
                </a:ext>
                <a:ext uri="{FF2B5EF4-FFF2-40B4-BE49-F238E27FC236}">
                  <a16:creationId xmlns:a16="http://schemas.microsoft.com/office/drawing/2014/main" id="{00000000-0008-0000-0400-00004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3" name="ComboBox438" hidden="1">
              <a:extLst>
                <a:ext uri="{63B3BB69-23CF-44E3-9099-C40C66FF867C}">
                  <a14:compatExt spid="_x0000_s1613"/>
                </a:ext>
                <a:ext uri="{FF2B5EF4-FFF2-40B4-BE49-F238E27FC236}">
                  <a16:creationId xmlns:a16="http://schemas.microsoft.com/office/drawing/2014/main" id="{00000000-0008-0000-0400-00004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4" name="ComboBox439" hidden="1">
              <a:extLst>
                <a:ext uri="{63B3BB69-23CF-44E3-9099-C40C66FF867C}">
                  <a14:compatExt spid="_x0000_s1614"/>
                </a:ext>
                <a:ext uri="{FF2B5EF4-FFF2-40B4-BE49-F238E27FC236}">
                  <a16:creationId xmlns:a16="http://schemas.microsoft.com/office/drawing/2014/main" id="{00000000-0008-0000-0400-00004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5" name="ComboBox440" hidden="1">
              <a:extLst>
                <a:ext uri="{63B3BB69-23CF-44E3-9099-C40C66FF867C}">
                  <a14:compatExt spid="_x0000_s1615"/>
                </a:ext>
                <a:ext uri="{FF2B5EF4-FFF2-40B4-BE49-F238E27FC236}">
                  <a16:creationId xmlns:a16="http://schemas.microsoft.com/office/drawing/2014/main" id="{00000000-0008-0000-0400-00004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6" name="ComboBox441" hidden="1">
              <a:extLst>
                <a:ext uri="{63B3BB69-23CF-44E3-9099-C40C66FF867C}">
                  <a14:compatExt spid="_x0000_s1616"/>
                </a:ext>
                <a:ext uri="{FF2B5EF4-FFF2-40B4-BE49-F238E27FC236}">
                  <a16:creationId xmlns:a16="http://schemas.microsoft.com/office/drawing/2014/main" id="{00000000-0008-0000-0400-00005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7" name="ComboBox442" hidden="1">
              <a:extLst>
                <a:ext uri="{63B3BB69-23CF-44E3-9099-C40C66FF867C}">
                  <a14:compatExt spid="_x0000_s1617"/>
                </a:ext>
                <a:ext uri="{FF2B5EF4-FFF2-40B4-BE49-F238E27FC236}">
                  <a16:creationId xmlns:a16="http://schemas.microsoft.com/office/drawing/2014/main" id="{00000000-0008-0000-0400-00005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8" name="ComboBox443" hidden="1">
              <a:extLst>
                <a:ext uri="{63B3BB69-23CF-44E3-9099-C40C66FF867C}">
                  <a14:compatExt spid="_x0000_s1618"/>
                </a:ext>
                <a:ext uri="{FF2B5EF4-FFF2-40B4-BE49-F238E27FC236}">
                  <a16:creationId xmlns:a16="http://schemas.microsoft.com/office/drawing/2014/main" id="{00000000-0008-0000-0400-00005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19" name="ComboBox444" hidden="1">
              <a:extLst>
                <a:ext uri="{63B3BB69-23CF-44E3-9099-C40C66FF867C}">
                  <a14:compatExt spid="_x0000_s1619"/>
                </a:ext>
                <a:ext uri="{FF2B5EF4-FFF2-40B4-BE49-F238E27FC236}">
                  <a16:creationId xmlns:a16="http://schemas.microsoft.com/office/drawing/2014/main" id="{00000000-0008-0000-0400-00005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20" name="ComboBox445" hidden="1">
              <a:extLst>
                <a:ext uri="{63B3BB69-23CF-44E3-9099-C40C66FF867C}">
                  <a14:compatExt spid="_x0000_s1620"/>
                </a:ext>
                <a:ext uri="{FF2B5EF4-FFF2-40B4-BE49-F238E27FC236}">
                  <a16:creationId xmlns:a16="http://schemas.microsoft.com/office/drawing/2014/main" id="{00000000-0008-0000-0400-00005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21" name="ComboBox446" hidden="1">
              <a:extLst>
                <a:ext uri="{63B3BB69-23CF-44E3-9099-C40C66FF867C}">
                  <a14:compatExt spid="_x0000_s1621"/>
                </a:ext>
                <a:ext uri="{FF2B5EF4-FFF2-40B4-BE49-F238E27FC236}">
                  <a16:creationId xmlns:a16="http://schemas.microsoft.com/office/drawing/2014/main" id="{00000000-0008-0000-0400-00005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22" name="ComboBox447" hidden="1">
              <a:extLst>
                <a:ext uri="{63B3BB69-23CF-44E3-9099-C40C66FF867C}">
                  <a14:compatExt spid="_x0000_s1622"/>
                </a:ext>
                <a:ext uri="{FF2B5EF4-FFF2-40B4-BE49-F238E27FC236}">
                  <a16:creationId xmlns:a16="http://schemas.microsoft.com/office/drawing/2014/main" id="{00000000-0008-0000-0400-00005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23" name="ComboBox448" hidden="1">
              <a:extLst>
                <a:ext uri="{63B3BB69-23CF-44E3-9099-C40C66FF867C}">
                  <a14:compatExt spid="_x0000_s1623"/>
                </a:ext>
                <a:ext uri="{FF2B5EF4-FFF2-40B4-BE49-F238E27FC236}">
                  <a16:creationId xmlns:a16="http://schemas.microsoft.com/office/drawing/2014/main" id="{00000000-0008-0000-0400-00005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353</xdr:row>
          <xdr:rowOff>85725</xdr:rowOff>
        </xdr:from>
        <xdr:to>
          <xdr:col>10</xdr:col>
          <xdr:colOff>685800</xdr:colOff>
          <xdr:row>355</xdr:row>
          <xdr:rowOff>0</xdr:rowOff>
        </xdr:to>
        <xdr:sp macro="" textlink="">
          <xdr:nvSpPr>
            <xdr:cNvPr id="1624" name="ComboBox449" hidden="1">
              <a:extLst>
                <a:ext uri="{63B3BB69-23CF-44E3-9099-C40C66FF867C}">
                  <a14:compatExt spid="_x0000_s1624"/>
                </a:ext>
                <a:ext uri="{FF2B5EF4-FFF2-40B4-BE49-F238E27FC236}">
                  <a16:creationId xmlns:a16="http://schemas.microsoft.com/office/drawing/2014/main" id="{00000000-0008-0000-0400-00005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323</xdr:row>
          <xdr:rowOff>76200</xdr:rowOff>
        </xdr:from>
        <xdr:to>
          <xdr:col>10</xdr:col>
          <xdr:colOff>685800</xdr:colOff>
          <xdr:row>324</xdr:row>
          <xdr:rowOff>142875</xdr:rowOff>
        </xdr:to>
        <xdr:sp macro="" textlink="">
          <xdr:nvSpPr>
            <xdr:cNvPr id="1625" name="ComboBox450" hidden="1">
              <a:extLst>
                <a:ext uri="{63B3BB69-23CF-44E3-9099-C40C66FF867C}">
                  <a14:compatExt spid="_x0000_s1625"/>
                </a:ext>
                <a:ext uri="{FF2B5EF4-FFF2-40B4-BE49-F238E27FC236}">
                  <a16:creationId xmlns:a16="http://schemas.microsoft.com/office/drawing/2014/main" id="{00000000-0008-0000-0400-00005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1</xdr:row>
          <xdr:rowOff>0</xdr:rowOff>
        </xdr:from>
        <xdr:to>
          <xdr:col>9</xdr:col>
          <xdr:colOff>66675</xdr:colOff>
          <xdr:row>6</xdr:row>
          <xdr:rowOff>133350</xdr:rowOff>
        </xdr:to>
        <xdr:sp macro="" textlink="">
          <xdr:nvSpPr>
            <xdr:cNvPr id="2050" name="CommandButton1"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han Smit" refreshedDate="44250.625876736114" createdVersion="5" refreshedVersion="5" recordCount="301" xr:uid="{00000000-000A-0000-FFFF-FFFF10000000}">
  <cacheSource type="worksheet">
    <worksheetSource ref="D1:H303" sheet="Kontoplan"/>
  </cacheSource>
  <cacheFields count="5">
    <cacheField name="Kostnader arbeidskraft pedagogisk" numFmtId="0">
      <sharedItems containsBlank="1"/>
    </cacheField>
    <cacheField name="Sum" numFmtId="167">
      <sharedItems containsBlank="1"/>
    </cacheField>
    <cacheField name="Annen drift" numFmtId="167">
      <sharedItems containsBlank="1"/>
    </cacheField>
    <cacheField name="Årsregnskap" numFmtId="167">
      <sharedItems containsBlank="1" containsMixedTypes="1" containsNumber="1" containsInteger="1" minValue="0" maxValue="0"/>
    </cacheField>
    <cacheField name="Fordeling" numFmtId="0">
      <sharedItems containsBlank="1" containsMixedTypes="1" containsNumber="1" containsInteger="1" minValue="0" maxValue="0" count="29">
        <m/>
        <n v="0"/>
        <s v="Inntekt internatdrift"/>
        <s v="Div. driftsutgifter"/>
        <s v="Annen inntekt"/>
        <s v="Inntekt skoledrift"/>
        <s v="Informasjonsarbeid"/>
        <s v="Investering"/>
        <s v="Kontordrift"/>
        <s v="Reise, diett, bil, og lignende"/>
        <s v="Elevinnbetaling undervisning"/>
        <s v=""/>
        <s v="Statstilskudd B+S"/>
        <s v="Ikke med i analysen"/>
        <s v="Lønn/tilskudd til ekstra undervisning"/>
        <s v="Kost"/>
        <s v="Annen drift"/>
        <s v="Fordeling"/>
        <s v="Lønn Pedagogisk personale"/>
        <s v="Lønn Internatleder, kontor, Vedlikehold"/>
        <s v="Fordeling på lønn"/>
        <s v="Lønnsutg. Øvrig personal"/>
        <s v="Personalutvikling og andre personalkost."/>
        <s v="Øvrige driftskostnader skole og internat "/>
        <s v="Kommunaleavgifter"/>
        <s v="Energi"/>
        <s v="Reparasjon / vedlikehold"/>
        <s v="Fremmede tjenester"/>
        <s v="Forsikrin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1">
  <r>
    <m/>
    <m/>
    <m/>
    <m/>
    <x v="0"/>
  </r>
  <r>
    <s v="Kontonavn"/>
    <s v="Skoledrift"/>
    <s v="Annen drift"/>
    <s v="Totalt"/>
    <x v="0"/>
  </r>
  <r>
    <s v="Husk å fyll ut Balansen i linje 324 - 332"/>
    <m/>
    <m/>
    <m/>
    <x v="0"/>
  </r>
  <r>
    <s v="INNTEKTER"/>
    <s v="Nominell rente på langsiktig gjeld "/>
    <m/>
    <m/>
    <x v="1"/>
  </r>
  <r>
    <s v="Salgsinntekt, avgiftspliktig"/>
    <s v="inntekter skal ha negativt fortegn"/>
    <m/>
    <m/>
    <x v="0"/>
  </r>
  <r>
    <s v="Salgsinntekt - servering"/>
    <m/>
    <m/>
    <n v="0"/>
    <x v="2"/>
  </r>
  <r>
    <s v="Salgsinntekt - kiosk"/>
    <m/>
    <m/>
    <n v="0"/>
    <x v="3"/>
  </r>
  <r>
    <s v="Salgsinntekt - catering"/>
    <m/>
    <m/>
    <n v="0"/>
    <x v="2"/>
  </r>
  <r>
    <s v="Utleie  av lokaler (overnatting)"/>
    <m/>
    <m/>
    <n v="0"/>
    <x v="2"/>
  </r>
  <r>
    <s v="Utleie andre bygninger, avgiftspliktig"/>
    <m/>
    <m/>
    <n v="0"/>
    <x v="4"/>
  </r>
  <r>
    <s v="Annen utleie, avgiftspliktig"/>
    <m/>
    <m/>
    <n v="0"/>
    <x v="5"/>
  </r>
  <r>
    <s v="Salgsinntekt, avgiftsfri"/>
    <m/>
    <m/>
    <n v="0"/>
    <x v="0"/>
  </r>
  <r>
    <s v="Salgsinntekt - servering"/>
    <m/>
    <m/>
    <n v="0"/>
    <x v="2"/>
  </r>
  <r>
    <s v="Salgsinntekt - kiosk"/>
    <m/>
    <m/>
    <n v="0"/>
    <x v="3"/>
  </r>
  <r>
    <s v="Salgsinntekt - catering"/>
    <m/>
    <m/>
    <n v="0"/>
    <x v="2"/>
  </r>
  <r>
    <s v="Utleie  av lokaler (overnatting)"/>
    <m/>
    <m/>
    <n v="0"/>
    <x v="2"/>
  </r>
  <r>
    <s v="Utleie andre bygninger, avgiftsfri"/>
    <m/>
    <m/>
    <n v="0"/>
    <x v="4"/>
  </r>
  <r>
    <s v="Annen utleie, avgiftsfri"/>
    <m/>
    <m/>
    <n v="0"/>
    <x v="5"/>
  </r>
  <r>
    <s v="Skoledrift"/>
    <m/>
    <m/>
    <n v="0"/>
    <x v="0"/>
  </r>
  <r>
    <s v="Innmeldingspenger fra elever"/>
    <m/>
    <m/>
    <n v="0"/>
    <x v="6"/>
  </r>
  <r>
    <s v="Kursavgifter i skolens regi"/>
    <m/>
    <m/>
    <n v="0"/>
    <x v="5"/>
  </r>
  <r>
    <s v="Undervisningsmidler - salg/avgifter"/>
    <m/>
    <m/>
    <n v="0"/>
    <x v="7"/>
  </r>
  <r>
    <s v="Inntekter kopiering"/>
    <m/>
    <m/>
    <n v="0"/>
    <x v="8"/>
  </r>
  <r>
    <s v="Ekskursjoner reiser"/>
    <m/>
    <m/>
    <n v="0"/>
    <x v="9"/>
  </r>
  <r>
    <s v="Fellesutgifter - Innteker/trekk fra elever"/>
    <m/>
    <m/>
    <n v="0"/>
    <x v="5"/>
  </r>
  <r>
    <s v="Linjeavgifter"/>
    <m/>
    <m/>
    <n v="0"/>
    <x v="5"/>
  </r>
  <r>
    <s v="Andre inntekter skoledrift"/>
    <m/>
    <m/>
    <n v="0"/>
    <x v="5"/>
  </r>
  <r>
    <s v="Elevinnbetalinger til undervisning"/>
    <m/>
    <m/>
    <n v="0"/>
    <x v="10"/>
  </r>
  <r>
    <s v="Internatdrift"/>
    <m/>
    <m/>
    <n v="0"/>
    <x v="11"/>
  </r>
  <r>
    <s v="Oppholdspenger fra elever"/>
    <m/>
    <m/>
    <n v="0"/>
    <x v="2"/>
  </r>
  <r>
    <s v="Kostpenger personale"/>
    <m/>
    <m/>
    <n v="0"/>
    <x v="2"/>
  </r>
  <r>
    <s v="Andre inntekter internatdrift"/>
    <m/>
    <m/>
    <n v="0"/>
    <x v="2"/>
  </r>
  <r>
    <s v="Statstilskudd"/>
    <m/>
    <m/>
    <n v="0"/>
    <x v="0"/>
  </r>
  <r>
    <s v="Statstilskudd Basistilskudd"/>
    <m/>
    <m/>
    <n v="0"/>
    <x v="12"/>
  </r>
  <r>
    <s v="Statstilskudd Elevavhengig"/>
    <m/>
    <m/>
    <n v="0"/>
    <x v="12"/>
  </r>
  <r>
    <s v="Statstilskudd Husleie"/>
    <m/>
    <m/>
    <n v="0"/>
    <x v="13"/>
  </r>
  <r>
    <s v="Tilbakeføring av statstilskudd til Folkehøgskolerådet"/>
    <m/>
    <m/>
    <n v="0"/>
    <x v="13"/>
  </r>
  <r>
    <s v="Statstilskudd fra reserve"/>
    <m/>
    <m/>
    <n v="0"/>
    <x v="12"/>
  </r>
  <r>
    <s v="Ekstraordinære tilskudd korona"/>
    <m/>
    <m/>
    <n v="0"/>
    <x v="13"/>
  </r>
  <r>
    <s v="Andre tilskudd til skole- og internatdrift"/>
    <m/>
    <m/>
    <n v="0"/>
    <x v="0"/>
  </r>
  <r>
    <s v="Fylkestilskudd"/>
    <m/>
    <m/>
    <n v="0"/>
    <x v="4"/>
  </r>
  <r>
    <s v="Kommunale tilskudd"/>
    <m/>
    <m/>
    <n v="0"/>
    <x v="12"/>
  </r>
  <r>
    <s v="Tilskudd fra eierorganisasjon"/>
    <m/>
    <m/>
    <n v="0"/>
    <x v="13"/>
  </r>
  <r>
    <s v="Tilskudd til spesialundervisning (eks. lønnsrefusjon)"/>
    <m/>
    <m/>
    <n v="0"/>
    <x v="14"/>
  </r>
  <r>
    <s v="Andre tilskudd"/>
    <m/>
    <m/>
    <n v="0"/>
    <x v="4"/>
  </r>
  <r>
    <s v="Inntekter boliger/bygninger"/>
    <m/>
    <m/>
    <n v="0"/>
    <x v="0"/>
  </r>
  <r>
    <s v="Husleie boliger"/>
    <m/>
    <m/>
    <n v="0"/>
    <x v="13"/>
  </r>
  <r>
    <s v="Utleie andre bygninger"/>
    <m/>
    <m/>
    <n v="0"/>
    <x v="4"/>
  </r>
  <r>
    <s v="Utleie transportmidler"/>
    <m/>
    <m/>
    <n v="0"/>
    <x v="7"/>
  </r>
  <r>
    <s v="Refusjon lys og varme"/>
    <m/>
    <m/>
    <n v="0"/>
    <x v="13"/>
  </r>
  <r>
    <s v="Andre inntekter"/>
    <m/>
    <m/>
    <n v="0"/>
    <x v="0"/>
  </r>
  <r>
    <s v="Gaver, kollekt, basar"/>
    <m/>
    <m/>
    <n v="0"/>
    <x v="13"/>
  </r>
  <r>
    <s v="Skoleavis/blad"/>
    <m/>
    <m/>
    <n v="0"/>
    <x v="6"/>
  </r>
  <r>
    <s v="Andre inntekter"/>
    <m/>
    <m/>
    <n v="0"/>
    <x v="4"/>
  </r>
  <r>
    <s v="Gevinst ved avgang av anleggsmidler"/>
    <m/>
    <m/>
    <n v="0"/>
    <x v="0"/>
  </r>
  <r>
    <s v="Gevinst ved avgang av anleggsmidler"/>
    <m/>
    <m/>
    <n v="0"/>
    <x v="13"/>
  </r>
  <r>
    <s v="Gevinst ved avgang av boliger"/>
    <m/>
    <m/>
    <n v="0"/>
    <x v="13"/>
  </r>
  <r>
    <s v="Verdiendringer eiendommer"/>
    <m/>
    <m/>
    <n v="0"/>
    <x v="13"/>
  </r>
  <r>
    <s v="Varekostnader"/>
    <m/>
    <m/>
    <n v="0"/>
    <x v="0"/>
  </r>
  <r>
    <s v="Kioskvarer / automater"/>
    <m/>
    <m/>
    <n v="0"/>
    <x v="3"/>
  </r>
  <r>
    <s v="Andre varekostnader"/>
    <m/>
    <m/>
    <n v="0"/>
    <x v="3"/>
  </r>
  <r>
    <m/>
    <m/>
    <m/>
    <n v="0"/>
    <x v="0"/>
  </r>
  <r>
    <s v="Matvarer"/>
    <m/>
    <m/>
    <n v="0"/>
    <x v="0"/>
  </r>
  <r>
    <s v="Innkjøp av matvarer skoledrift"/>
    <m/>
    <m/>
    <n v="0"/>
    <x v="15"/>
  </r>
  <r>
    <s v="Innkjøp av matvarer annen drift 15%"/>
    <m/>
    <m/>
    <n v="0"/>
    <x v="16"/>
  </r>
  <r>
    <s v="Innkjøp av matvarer annen drift 25%"/>
    <m/>
    <m/>
    <n v="0"/>
    <x v="16"/>
  </r>
  <r>
    <s v="Innkjøp av matvarer annen drift 0%"/>
    <m/>
    <m/>
    <n v="0"/>
    <x v="16"/>
  </r>
  <r>
    <m/>
    <m/>
    <m/>
    <n v="0"/>
    <x v="0"/>
  </r>
  <r>
    <s v="Kostnader arbeidskraft pedagogisk"/>
    <m/>
    <m/>
    <n v="0"/>
    <x v="17"/>
  </r>
  <r>
    <s v=" Fast lønn lærere"/>
    <m/>
    <m/>
    <n v="0"/>
    <x v="18"/>
  </r>
  <r>
    <s v="Time lærere"/>
    <m/>
    <m/>
    <n v="0"/>
    <x v="18"/>
  </r>
  <r>
    <s v=" Vikarer undervisning"/>
    <m/>
    <m/>
    <n v="0"/>
    <x v="18"/>
  </r>
  <r>
    <s v="Sykepenger/fødselspenger pedagogisk personale"/>
    <m/>
    <m/>
    <n v="0"/>
    <x v="18"/>
  </r>
  <r>
    <s v=" Honorarer - foredragsholder (avgiftspliktig)"/>
    <m/>
    <m/>
    <n v="0"/>
    <x v="18"/>
  </r>
  <r>
    <s v="Lønn Internatleder"/>
    <m/>
    <m/>
    <n v="0"/>
    <x v="19"/>
  </r>
  <r>
    <s v="Lønn Kontorpersonell/Administrasjon"/>
    <m/>
    <m/>
    <n v="0"/>
    <x v="19"/>
  </r>
  <r>
    <s v="Lønn Vaktmester/Vedlikeholdspersonale"/>
    <m/>
    <m/>
    <n v="0"/>
    <x v="19"/>
  </r>
  <r>
    <s v="Sykepenger/fødselspenger internatleder, kontor, vaktmester"/>
    <m/>
    <m/>
    <n v="0"/>
    <x v="20"/>
  </r>
  <r>
    <s v="Vikarer Internatleder/Kontorpersonell/Vaktmester"/>
    <m/>
    <m/>
    <n v="0"/>
    <x v="20"/>
  </r>
  <r>
    <s v="Lønn Internat/kjøkken/renhold"/>
    <m/>
    <m/>
    <n v="0"/>
    <x v="21"/>
  </r>
  <r>
    <s v="Sykepenger/fødselspenger Internat/kjøkken/renhold"/>
    <m/>
    <m/>
    <n v="0"/>
    <x v="21"/>
  </r>
  <r>
    <s v="Vikarer Internat/kjøkken/renhold"/>
    <m/>
    <m/>
    <n v="0"/>
    <x v="21"/>
  </r>
  <r>
    <s v="Lønn annen drift"/>
    <m/>
    <m/>
    <n v="0"/>
    <x v="16"/>
  </r>
  <r>
    <s v="Andre godtgjøringer"/>
    <m/>
    <m/>
    <n v="0"/>
    <x v="20"/>
  </r>
  <r>
    <s v="Stipend og godtgjørelse til Stipendiater"/>
    <m/>
    <m/>
    <n v="0"/>
    <x v="20"/>
  </r>
  <r>
    <s v="Påløpne feriepenger"/>
    <m/>
    <m/>
    <n v="0"/>
    <x v="20"/>
  </r>
  <r>
    <s v=" Fordeler i arbeidsforhold"/>
    <m/>
    <m/>
    <n v="0"/>
    <x v="0"/>
  </r>
  <r>
    <s v=" Fri bil"/>
    <m/>
    <m/>
    <n v="0"/>
    <x v="13"/>
  </r>
  <r>
    <s v=" Fri telefon"/>
    <m/>
    <m/>
    <n v="0"/>
    <x v="13"/>
  </r>
  <r>
    <s v=" Fri avis"/>
    <m/>
    <m/>
    <n v="0"/>
    <x v="13"/>
  </r>
  <r>
    <s v=" Fri losji og bolig"/>
    <m/>
    <m/>
    <n v="0"/>
    <x v="13"/>
  </r>
  <r>
    <s v=" Rentefordel"/>
    <m/>
    <m/>
    <n v="0"/>
    <x v="13"/>
  </r>
  <r>
    <s v="Gruppeliv"/>
    <m/>
    <m/>
    <n v="0"/>
    <x v="13"/>
  </r>
  <r>
    <s v="Yrkesskade"/>
    <m/>
    <m/>
    <n v="0"/>
    <x v="13"/>
  </r>
  <r>
    <s v="Pensjon"/>
    <m/>
    <m/>
    <n v="0"/>
    <x v="13"/>
  </r>
  <r>
    <s v=" Motkonto for gruppe 52"/>
    <m/>
    <m/>
    <n v="0"/>
    <x v="13"/>
  </r>
  <r>
    <s v="Andre oppgave pliktige godtgjørelser"/>
    <m/>
    <m/>
    <n v="0"/>
    <x v="11"/>
  </r>
  <r>
    <s v="Styregodtgjørelse"/>
    <m/>
    <m/>
    <n v="0"/>
    <x v="22"/>
  </r>
  <r>
    <s v="Andre ledelsesgodtgjørelser"/>
    <m/>
    <m/>
    <n v="0"/>
    <x v="22"/>
  </r>
  <r>
    <s v="Utvalgshonorarer"/>
    <m/>
    <m/>
    <n v="0"/>
    <x v="22"/>
  </r>
  <r>
    <s v="Andre oppgavepliktige godtgjørelser"/>
    <m/>
    <m/>
    <n v="0"/>
    <x v="22"/>
  </r>
  <r>
    <s v="Arbeidsgiveravgift og pensjonskostnader"/>
    <m/>
    <m/>
    <n v="0"/>
    <x v="11"/>
  </r>
  <r>
    <s v="Arbeidsgiveravgift"/>
    <m/>
    <m/>
    <n v="0"/>
    <x v="20"/>
  </r>
  <r>
    <s v="Arbeidsgiveravgift av feriepenger"/>
    <m/>
    <m/>
    <n v="0"/>
    <x v="20"/>
  </r>
  <r>
    <s v="Pensjonspremie arbeidsgivers del"/>
    <m/>
    <m/>
    <n v="0"/>
    <x v="20"/>
  </r>
  <r>
    <s v="Andre kost. Arbeidskraft - ikke oppgavepliktig"/>
    <m/>
    <m/>
    <n v="0"/>
    <x v="11"/>
  </r>
  <r>
    <s v="Honorar selvstendig næringsdrivende"/>
    <m/>
    <m/>
    <n v="0"/>
    <x v="18"/>
  </r>
  <r>
    <s v="Innleid arbeidskraft ikke oppgavepliktig"/>
    <m/>
    <m/>
    <n v="0"/>
    <x v="20"/>
  </r>
  <r>
    <s v="Sivilarbeider"/>
    <m/>
    <m/>
    <n v="0"/>
    <x v="21"/>
  </r>
  <r>
    <s v="Offentlig refusjon vedrørende arbeidskraft (ved refusjon skal en bruke minus foran tallet)"/>
    <m/>
    <m/>
    <n v="0"/>
    <x v="0"/>
  </r>
  <r>
    <s v="Offentlig tilskudd vedrørende arbeidskraft"/>
    <m/>
    <m/>
    <n v="0"/>
    <x v="20"/>
  </r>
  <r>
    <s v="Refusjon sykepenger pedagogisk personale"/>
    <m/>
    <m/>
    <n v="0"/>
    <x v="18"/>
  </r>
  <r>
    <s v="Refusjon sykepenger internatleder, kontor, vaktmester"/>
    <m/>
    <m/>
    <n v="0"/>
    <x v="20"/>
  </r>
  <r>
    <s v="Refusjon sykepenger Internat/kjøkken/renhold"/>
    <m/>
    <m/>
    <n v="0"/>
    <x v="21"/>
  </r>
  <r>
    <s v="Refusjon sykepenger annet personal"/>
    <m/>
    <m/>
    <n v="0"/>
    <x v="21"/>
  </r>
  <r>
    <s v="Refusjon arbeidsgiveravgift"/>
    <m/>
    <m/>
    <n v="0"/>
    <x v="20"/>
  </r>
  <r>
    <s v="Vikar for tillitsvalgte"/>
    <m/>
    <m/>
    <n v="0"/>
    <x v="20"/>
  </r>
  <r>
    <s v="Andre refusjoner arbeidskraft"/>
    <m/>
    <m/>
    <n v="0"/>
    <x v="20"/>
  </r>
  <r>
    <s v="Annen personalkostnad"/>
    <m/>
    <m/>
    <n v="0"/>
    <x v="11"/>
  </r>
  <r>
    <s v="Gave til ansatte"/>
    <m/>
    <m/>
    <n v="0"/>
    <x v="22"/>
  </r>
  <r>
    <s v="Bedriftslege, helse"/>
    <m/>
    <m/>
    <n v="0"/>
    <x v="22"/>
  </r>
  <r>
    <s v="Yrkesskadeforsikring/kollektiv ulykkesforsikring"/>
    <m/>
    <m/>
    <n v="0"/>
    <x v="22"/>
  </r>
  <r>
    <s v="Gruppelivsforsikring"/>
    <m/>
    <m/>
    <n v="0"/>
    <x v="22"/>
  </r>
  <r>
    <s v="Reiseforsikring"/>
    <m/>
    <m/>
    <n v="0"/>
    <x v="22"/>
  </r>
  <r>
    <s v="Etterutdanning og velferd"/>
    <m/>
    <m/>
    <n v="0"/>
    <x v="22"/>
  </r>
  <r>
    <s v="Stillingsannonser"/>
    <m/>
    <m/>
    <n v="0"/>
    <x v="22"/>
  </r>
  <r>
    <s v="Arbeidsgiverorg. kontingent"/>
    <m/>
    <m/>
    <n v="0"/>
    <x v="22"/>
  </r>
  <r>
    <s v="Arbeidsklær"/>
    <m/>
    <m/>
    <n v="0"/>
    <x v="22"/>
  </r>
  <r>
    <s v="Andre personalkostnader"/>
    <m/>
    <m/>
    <n v="0"/>
    <x v="22"/>
  </r>
  <r>
    <s v="Av- og nedskrivninger"/>
    <m/>
    <m/>
    <n v="0"/>
    <x v="11"/>
  </r>
  <r>
    <s v="Avskrivninger på bygninger og annen fast eiendom"/>
    <m/>
    <m/>
    <n v="0"/>
    <x v="13"/>
  </r>
  <r>
    <s v="Avskrivning på boliger"/>
    <m/>
    <m/>
    <n v="0"/>
    <x v="13"/>
  </r>
  <r>
    <s v="Avskrivninger på transportmidler, maskiner, inventar og innredning"/>
    <m/>
    <m/>
    <n v="0"/>
    <x v="13"/>
  </r>
  <r>
    <s v="Nedskrivning på anleggsmidler"/>
    <m/>
    <m/>
    <n v="0"/>
    <x v="13"/>
  </r>
  <r>
    <s v="Nedskrivning på boliger"/>
    <m/>
    <m/>
    <n v="0"/>
    <x v="13"/>
  </r>
  <r>
    <s v="Driftskostnader bolig"/>
    <m/>
    <m/>
    <n v="0"/>
    <x v="11"/>
  </r>
  <r>
    <s v="Reparasjoner og vedlikehold"/>
    <m/>
    <m/>
    <n v="0"/>
    <x v="16"/>
  </r>
  <r>
    <s v="Kommunaleavgifter"/>
    <m/>
    <m/>
    <n v="0"/>
    <x v="16"/>
  </r>
  <r>
    <s v="Lys og varme boliger"/>
    <m/>
    <m/>
    <n v="0"/>
    <x v="16"/>
  </r>
  <r>
    <s v="Andre kostnader vedrørende boliger"/>
    <m/>
    <m/>
    <n v="0"/>
    <x v="16"/>
  </r>
  <r>
    <s v="Driftskostnader skole og internat"/>
    <m/>
    <m/>
    <n v="0"/>
    <x v="11"/>
  </r>
  <r>
    <s v="Leie av lokaler"/>
    <m/>
    <m/>
    <n v="0"/>
    <x v="23"/>
  </r>
  <r>
    <s v="Kommunale avgifter, eiendomsavgifter etc."/>
    <m/>
    <m/>
    <n v="0"/>
    <x v="24"/>
  </r>
  <r>
    <s v="Lys og varme (Energi)"/>
    <m/>
    <m/>
    <n v="0"/>
    <x v="25"/>
  </r>
  <r>
    <s v="Rengjøringsmidler "/>
    <m/>
    <m/>
    <n v="0"/>
    <x v="23"/>
  </r>
  <r>
    <s v="Renhold- kjøpte tjenester / Renholdstjenester"/>
    <m/>
    <m/>
    <n v="0"/>
    <x v="23"/>
  </r>
  <r>
    <s v="Vaskeriutgifter"/>
    <m/>
    <m/>
    <n v="0"/>
    <x v="23"/>
  </r>
  <r>
    <s v="Kostnad vedrørende utearealer/parkanlegg"/>
    <m/>
    <m/>
    <n v="0"/>
    <x v="23"/>
  </r>
  <r>
    <s v="Kostnad vedrørende innearealer"/>
    <m/>
    <m/>
    <n v="0"/>
    <x v="23"/>
  </r>
  <r>
    <s v="Annen kostnad skole og internat"/>
    <m/>
    <m/>
    <n v="0"/>
    <x v="23"/>
  </r>
  <r>
    <s v="Leie/leasing av maskiner, inventar, data og lignende"/>
    <m/>
    <m/>
    <n v="0"/>
    <x v="11"/>
  </r>
  <r>
    <s v="Leie maskiner"/>
    <m/>
    <m/>
    <n v="0"/>
    <x v="7"/>
  </r>
  <r>
    <s v="Leie IKT systemer "/>
    <m/>
    <m/>
    <n v="0"/>
    <x v="7"/>
  </r>
  <r>
    <s v="Leie andre kontormaskiner"/>
    <m/>
    <m/>
    <n v="0"/>
    <x v="7"/>
  </r>
  <r>
    <s v="Annen leiekostnad"/>
    <m/>
    <m/>
    <n v="0"/>
    <x v="7"/>
  </r>
  <r>
    <s v="Inventar, verktøy og driftsmateriell som ikke skal aktiveres"/>
    <m/>
    <m/>
    <n v="0"/>
    <x v="11"/>
  </r>
  <r>
    <s v="Inventar og utstyr til undervisning"/>
    <m/>
    <m/>
    <n v="0"/>
    <x v="7"/>
  </r>
  <r>
    <s v="Inventar og utstyr til internatavdeling"/>
    <m/>
    <m/>
    <n v="0"/>
    <x v="7"/>
  </r>
  <r>
    <s v="Inventar og utstyr til kjøkkenavdeling"/>
    <m/>
    <m/>
    <n v="0"/>
    <x v="7"/>
  </r>
  <r>
    <s v="Inventar og utstyr til vaktmester / hagearbeid"/>
    <m/>
    <m/>
    <n v="0"/>
    <x v="7"/>
  </r>
  <r>
    <s v="Inventar og utstyr til administrasjon"/>
    <m/>
    <m/>
    <n v="0"/>
    <x v="7"/>
  </r>
  <r>
    <s v="Inventar og utstyr til IKT (undervisning/elevrelatert)"/>
    <m/>
    <m/>
    <n v="0"/>
    <x v="7"/>
  </r>
  <r>
    <s v="Utgifter sommerdrift"/>
    <m/>
    <m/>
    <n v="0"/>
    <x v="13"/>
  </r>
  <r>
    <s v="Inventar og utstyr generelt"/>
    <m/>
    <m/>
    <n v="0"/>
    <x v="7"/>
  </r>
  <r>
    <s v="Bibliotek - bøker"/>
    <m/>
    <m/>
    <n v="0"/>
    <x v="7"/>
  </r>
  <r>
    <s v="Bibliotek - tidskrifter/aviser"/>
    <m/>
    <m/>
    <n v="0"/>
    <x v="7"/>
  </r>
  <r>
    <s v="Undervisningsmidler lærere"/>
    <m/>
    <m/>
    <n v="0"/>
    <x v="7"/>
  </r>
  <r>
    <s v="Undervisningsmidler/materiell elever"/>
    <m/>
    <m/>
    <n v="0"/>
    <x v="7"/>
  </r>
  <r>
    <s v="Kortkursutgifter"/>
    <m/>
    <m/>
    <n v="0"/>
    <x v="7"/>
  </r>
  <r>
    <s v="Verktøy etc"/>
    <m/>
    <m/>
    <n v="0"/>
    <x v="3"/>
  </r>
  <r>
    <s v="Diverse linjer"/>
    <m/>
    <m/>
    <n v="0"/>
    <x v="7"/>
  </r>
  <r>
    <s v="Annet driftsmatriale"/>
    <m/>
    <m/>
    <n v="0"/>
    <x v="3"/>
  </r>
  <r>
    <s v="Reparasjon og vedlikehold"/>
    <m/>
    <m/>
    <n v="0"/>
    <x v="11"/>
  </r>
  <r>
    <s v="Reparasjon og vedlikehold, bygg (ikke med i husleiegrunnlag)"/>
    <m/>
    <m/>
    <n v="0"/>
    <x v="26"/>
  </r>
  <r>
    <s v="Reparasjon og vedlikehold, fått med i husleiegrunnlag"/>
    <m/>
    <m/>
    <n v="0"/>
    <x v="13"/>
  </r>
  <r>
    <s v="Serviceavtale bygg"/>
    <m/>
    <m/>
    <n v="0"/>
    <x v="26"/>
  </r>
  <r>
    <s v="Reparasjon og vedlikehold inventar/maskiner/utstyr"/>
    <m/>
    <m/>
    <n v="0"/>
    <x v="26"/>
  </r>
  <r>
    <s v="Reparasjon og vedlikehold annet"/>
    <m/>
    <m/>
    <n v="0"/>
    <x v="26"/>
  </r>
  <r>
    <s v="Fremmede tjenester"/>
    <m/>
    <m/>
    <n v="0"/>
    <x v="11"/>
  </r>
  <r>
    <s v="Revisjon"/>
    <m/>
    <m/>
    <n v="0"/>
    <x v="27"/>
  </r>
  <r>
    <s v="Regnskapshonorar"/>
    <m/>
    <m/>
    <n v="0"/>
    <x v="27"/>
  </r>
  <r>
    <s v="IT tjenester/ IT konsulent"/>
    <m/>
    <m/>
    <n v="0"/>
    <x v="27"/>
  </r>
  <r>
    <s v="Konsulent til organisasjons- og personalutvikling"/>
    <m/>
    <m/>
    <n v="0"/>
    <x v="27"/>
  </r>
  <r>
    <s v="Juridisk bistand"/>
    <m/>
    <m/>
    <n v="0"/>
    <x v="27"/>
  </r>
  <r>
    <s v="Konsulent byggningsmessig"/>
    <m/>
    <m/>
    <n v="0"/>
    <x v="27"/>
  </r>
  <r>
    <s v="Andre fremmede tjenester"/>
    <m/>
    <m/>
    <n v="0"/>
    <x v="27"/>
  </r>
  <r>
    <s v="Kontorkostnader"/>
    <m/>
    <m/>
    <n v="0"/>
    <x v="11"/>
  </r>
  <r>
    <s v="Kontorrekvisita"/>
    <m/>
    <m/>
    <n v="0"/>
    <x v="8"/>
  </r>
  <r>
    <s v="Trykksaker"/>
    <m/>
    <m/>
    <n v="0"/>
    <x v="8"/>
  </r>
  <r>
    <s v="Kopiering"/>
    <m/>
    <m/>
    <n v="0"/>
    <x v="8"/>
  </r>
  <r>
    <s v="Serviceavtale og lisenser (administrasjon)"/>
    <m/>
    <m/>
    <n v="0"/>
    <x v="8"/>
  </r>
  <r>
    <s v="Andre kontorkostnader"/>
    <m/>
    <m/>
    <n v="0"/>
    <x v="8"/>
  </r>
  <r>
    <s v="Porto og telefon"/>
    <m/>
    <m/>
    <n v="0"/>
    <x v="11"/>
  </r>
  <r>
    <s v="Telefon"/>
    <m/>
    <m/>
    <n v="0"/>
    <x v="8"/>
  </r>
  <r>
    <s v="IKT-nett oppkobling"/>
    <m/>
    <m/>
    <n v="0"/>
    <x v="8"/>
  </r>
  <r>
    <s v="Porto"/>
    <m/>
    <m/>
    <n v="0"/>
    <x v="8"/>
  </r>
  <r>
    <s v="Diverse"/>
    <m/>
    <m/>
    <n v="0"/>
    <x v="8"/>
  </r>
  <r>
    <s v="Kostnader transportmidler (også forsikringer)"/>
    <m/>
    <m/>
    <n v="0"/>
    <x v="11"/>
  </r>
  <r>
    <s v="Drivstoff og driftsutgifter"/>
    <m/>
    <m/>
    <n v="0"/>
    <x v="7"/>
  </r>
  <r>
    <s v="Reparasjoner og vedlikehold"/>
    <m/>
    <m/>
    <n v="0"/>
    <x v="7"/>
  </r>
  <r>
    <s v="Forsikring"/>
    <m/>
    <m/>
    <n v="0"/>
    <x v="7"/>
  </r>
  <r>
    <s v="Leie transportmidler"/>
    <m/>
    <m/>
    <n v="0"/>
    <x v="7"/>
  </r>
  <r>
    <s v="Leasing transportmidler"/>
    <m/>
    <m/>
    <n v="0"/>
    <x v="7"/>
  </r>
  <r>
    <s v="Utgifter traktor/maskiner"/>
    <m/>
    <m/>
    <n v="0"/>
    <x v="7"/>
  </r>
  <r>
    <s v="Andre kostnader transportmidler"/>
    <m/>
    <m/>
    <n v="0"/>
    <x v="7"/>
  </r>
  <r>
    <s v="Kostnad og godtgjørelse ved reise, diett, bil, og lignende"/>
    <m/>
    <m/>
    <n v="0"/>
    <x v="11"/>
  </r>
  <r>
    <s v="Bilgodtgjørelse, oppgavepliktig"/>
    <m/>
    <m/>
    <n v="0"/>
    <x v="9"/>
  </r>
  <r>
    <s v="Bilgodtgjørelse, ikke oppgavepliktig"/>
    <m/>
    <m/>
    <n v="0"/>
    <x v="9"/>
  </r>
  <r>
    <s v="Reisekostnad, oppgavepliktig"/>
    <m/>
    <m/>
    <n v="0"/>
    <x v="9"/>
  </r>
  <r>
    <s v="Reisekostnad, ikke oppgavepliktig"/>
    <m/>
    <m/>
    <n v="0"/>
    <x v="9"/>
  </r>
  <r>
    <s v="Diettkostnad, oppgavepliktig"/>
    <m/>
    <m/>
    <n v="0"/>
    <x v="9"/>
  </r>
  <r>
    <s v="Diettkostnad, ikke oppgavepliktig"/>
    <m/>
    <m/>
    <n v="0"/>
    <x v="9"/>
  </r>
  <r>
    <s v="Ekskursjoner kostnad"/>
    <m/>
    <m/>
    <n v="0"/>
    <x v="9"/>
  </r>
  <r>
    <s v="Annen reisegodtgjørelser"/>
    <m/>
    <m/>
    <n v="0"/>
    <x v="9"/>
  </r>
  <r>
    <s v="Informasjon og markedsføringskostnader"/>
    <m/>
    <m/>
    <n v="0"/>
    <x v="11"/>
  </r>
  <r>
    <s v="Skolebrosjyre/skoleplan"/>
    <m/>
    <m/>
    <n v="0"/>
    <x v="6"/>
  </r>
  <r>
    <s v="Skoleavis/blad"/>
    <m/>
    <m/>
    <n v="0"/>
    <x v="6"/>
  </r>
  <r>
    <s v="Skolens hjemmeside"/>
    <m/>
    <m/>
    <n v="0"/>
    <x v="6"/>
  </r>
  <r>
    <s v="Annonser"/>
    <m/>
    <m/>
    <n v="0"/>
    <x v="6"/>
  </r>
  <r>
    <s v="PR-turer"/>
    <m/>
    <m/>
    <n v="0"/>
    <x v="6"/>
  </r>
  <r>
    <s v="Messeutgifter"/>
    <m/>
    <m/>
    <n v="0"/>
    <x v="6"/>
  </r>
  <r>
    <s v="Informasjonsmateriell "/>
    <m/>
    <m/>
    <n v="0"/>
    <x v="6"/>
  </r>
  <r>
    <s v="Kontingent - informasjonskontoret"/>
    <m/>
    <m/>
    <n v="0"/>
    <x v="6"/>
  </r>
  <r>
    <s v="Markedsføring annen drift"/>
    <m/>
    <m/>
    <n v="0"/>
    <x v="6"/>
  </r>
  <r>
    <s v="Annen markedsføringskostnad skoledrift"/>
    <m/>
    <m/>
    <n v="0"/>
    <x v="6"/>
  </r>
  <r>
    <s v="Representasjoner, gaver, kontingenter etc."/>
    <m/>
    <m/>
    <n v="0"/>
    <x v="11"/>
  </r>
  <r>
    <s v="Andre kontingenter"/>
    <m/>
    <m/>
    <n v="0"/>
    <x v="3"/>
  </r>
  <r>
    <s v="Representasjon"/>
    <m/>
    <m/>
    <n v="0"/>
    <x v="3"/>
  </r>
  <r>
    <s v="Gaver"/>
    <m/>
    <m/>
    <n v="0"/>
    <x v="3"/>
  </r>
  <r>
    <s v="Diverse "/>
    <m/>
    <m/>
    <n v="0"/>
    <x v="3"/>
  </r>
  <r>
    <s v="Forsikringspremie (unntatt transportmidler og personale)"/>
    <m/>
    <m/>
    <n v="0"/>
    <x v="11"/>
  </r>
  <r>
    <s v="Skolebygg og internat"/>
    <m/>
    <m/>
    <n v="0"/>
    <x v="28"/>
  </r>
  <r>
    <s v="Boliger"/>
    <m/>
    <m/>
    <n v="0"/>
    <x v="28"/>
  </r>
  <r>
    <s v="Andre bygninger"/>
    <m/>
    <m/>
    <n v="0"/>
    <x v="28"/>
  </r>
  <r>
    <s v="Nybygg (under oppførelse)"/>
    <m/>
    <m/>
    <n v="0"/>
    <x v="28"/>
  </r>
  <r>
    <s v="Driftsmidler (ikke transportmidler)"/>
    <m/>
    <m/>
    <n v="0"/>
    <x v="28"/>
  </r>
  <r>
    <s v="Styreansvarsforsikring"/>
    <m/>
    <m/>
    <n v="0"/>
    <x v="28"/>
  </r>
  <r>
    <s v="Annen kostnad"/>
    <m/>
    <m/>
    <n v="0"/>
    <x v="11"/>
  </r>
  <r>
    <s v="Ulykkeforsikring elever"/>
    <m/>
    <m/>
    <n v="0"/>
    <x v="3"/>
  </r>
  <r>
    <s v="Medisiner/legebesøk"/>
    <m/>
    <m/>
    <n v="0"/>
    <x v="3"/>
  </r>
  <r>
    <s v="Sport og fritid"/>
    <m/>
    <m/>
    <n v="0"/>
    <x v="3"/>
  </r>
  <r>
    <s v="Diverse elevrelaterte kostnader"/>
    <m/>
    <m/>
    <n v="0"/>
    <x v="3"/>
  </r>
  <r>
    <s v="Bankkostnader/gebyrer"/>
    <m/>
    <m/>
    <n v="0"/>
    <x v="3"/>
  </r>
  <r>
    <s v="Andre kostnader "/>
    <m/>
    <m/>
    <n v="0"/>
    <x v="3"/>
  </r>
  <r>
    <s v="Av- og nedskrivninger"/>
    <m/>
    <m/>
    <n v="0"/>
    <x v="11"/>
  </r>
  <r>
    <s v="Tap ved avgang av anleggsmidler"/>
    <m/>
    <m/>
    <n v="0"/>
    <x v="13"/>
  </r>
  <r>
    <s v="Tap ved avgang boliger"/>
    <m/>
    <m/>
    <n v="0"/>
    <x v="13"/>
  </r>
  <r>
    <s v="Inkommet på tidligere nedskrevne fordringer"/>
    <m/>
    <m/>
    <n v="0"/>
    <x v="13"/>
  </r>
  <r>
    <s v="Tap på fordringer"/>
    <m/>
    <m/>
    <n v="0"/>
    <x v="13"/>
  </r>
  <r>
    <s v="Periodiseringskonto"/>
    <m/>
    <m/>
    <n v="0"/>
    <x v="13"/>
  </r>
  <r>
    <s v="Finansinntekter"/>
    <m/>
    <m/>
    <n v="0"/>
    <x v="11"/>
  </r>
  <r>
    <s v="Renteinntekter"/>
    <m/>
    <m/>
    <n v="0"/>
    <x v="13"/>
  </r>
  <r>
    <s v="Purregebyr"/>
    <m/>
    <m/>
    <n v="0"/>
    <x v="13"/>
  </r>
  <r>
    <s v="Andre finansinntekter"/>
    <m/>
    <m/>
    <n v="0"/>
    <x v="13"/>
  </r>
  <r>
    <s v="Finanskostnader"/>
    <m/>
    <m/>
    <n v="0"/>
    <x v="0"/>
  </r>
  <r>
    <s v="Renter pantelån"/>
    <m/>
    <m/>
    <n v="0"/>
    <x v="13"/>
  </r>
  <r>
    <s v="Renter annen gjeld"/>
    <m/>
    <m/>
    <n v="0"/>
    <x v="13"/>
  </r>
  <r>
    <s v="Betalbar skatt"/>
    <m/>
    <m/>
    <n v="0"/>
    <x v="13"/>
  </r>
  <r>
    <s v="Ekstraordinære inntekter"/>
    <m/>
    <m/>
    <n v="0"/>
    <x v="13"/>
  </r>
  <r>
    <s v="Ekstraordinære kostnader"/>
    <m/>
    <m/>
    <n v="0"/>
    <x v="13"/>
  </r>
  <r>
    <m/>
    <m/>
    <m/>
    <n v="0"/>
    <x v="0"/>
  </r>
  <r>
    <s v="Avsetningskontokoder"/>
    <m/>
    <m/>
    <n v="0"/>
    <x v="0"/>
  </r>
  <r>
    <s v="Byggefond"/>
    <m/>
    <m/>
    <n v="0"/>
    <x v="13"/>
  </r>
  <r>
    <m/>
    <m/>
    <m/>
    <n v="0"/>
    <x v="0"/>
  </r>
  <r>
    <s v="Resultat og disponeringer"/>
    <m/>
    <m/>
    <n v="0"/>
    <x v="0"/>
  </r>
  <r>
    <s v="Årsresultat tilført egenkapital"/>
    <m/>
    <m/>
    <n v="0"/>
    <x v="13"/>
  </r>
  <r>
    <s v="Disponeringer"/>
    <m/>
    <m/>
    <n v="0"/>
    <x v="13"/>
  </r>
  <r>
    <s v="KAN SETTE INN EGNE KONTI HERFRA OG NED"/>
    <m/>
    <m/>
    <n v="0"/>
    <x v="0"/>
  </r>
  <r>
    <m/>
    <m/>
    <m/>
    <n v="0"/>
    <x v="11"/>
  </r>
  <r>
    <m/>
    <m/>
    <m/>
    <n v="0"/>
    <x v="11"/>
  </r>
  <r>
    <m/>
    <m/>
    <m/>
    <n v="0"/>
    <x v="11"/>
  </r>
  <r>
    <m/>
    <m/>
    <m/>
    <n v="0"/>
    <x v="0"/>
  </r>
  <r>
    <m/>
    <m/>
    <m/>
    <n v="0"/>
    <x v="11"/>
  </r>
  <r>
    <m/>
    <m/>
    <m/>
    <n v="0"/>
    <x v="0"/>
  </r>
  <r>
    <m/>
    <m/>
    <m/>
    <n v="0"/>
    <x v="0"/>
  </r>
  <r>
    <m/>
    <m/>
    <m/>
    <n v="0"/>
    <x v="0"/>
  </r>
  <r>
    <m/>
    <m/>
    <m/>
    <n v="0"/>
    <x v="0"/>
  </r>
  <r>
    <m/>
    <m/>
    <m/>
    <n v="0"/>
    <x v="11"/>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r>
    <m/>
    <m/>
    <m/>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ell1" cacheId="0" dataOnRows="1" applyNumberFormats="0" applyBorderFormats="0" applyFontFormats="0" applyPatternFormats="0" applyAlignmentFormats="0" applyWidthHeightFormats="1" dataCaption="Data" updatedVersion="5" minRefreshableVersion="3" showMemberPropertyTips="0" useAutoFormatting="1" itemPrintTitles="1" createdVersion="5" indent="0" compact="0" compactData="0" gridDropZones="1">
  <location ref="B6:C37" firstHeaderRow="2" firstDataRow="2" firstDataCol="1"/>
  <pivotFields count="5">
    <pivotField compact="0" outline="0" subtotalTop="0" showAll="0" includeNewItemsInFilter="1"/>
    <pivotField dataField="1" compact="0" outline="0" subtotalTop="0" showAll="0" includeNewItemsInFilter="1" countSubtotal="1"/>
    <pivotField compact="0" outline="0" subtotalTop="0" showAll="0" includeNewItemsInFilter="1"/>
    <pivotField compact="0" outline="0" subtotalTop="0" showAll="0" includeNewItemsInFilter="1"/>
    <pivotField axis="axisRow" compact="0" outline="0" subtotalTop="0" showAll="0" includeNewItemsInFilter="1">
      <items count="30">
        <item sd="0" x="16"/>
        <item sd="0" x="3"/>
        <item x="20"/>
        <item n="Lønnsutg. Øvrig personale" x="21"/>
        <item x="0"/>
        <item x="13"/>
        <item x="25"/>
        <item x="6"/>
        <item x="28"/>
        <item x="8"/>
        <item x="26"/>
        <item x="11"/>
        <item x="24"/>
        <item x="9"/>
        <item x="27"/>
        <item x="15"/>
        <item x="7"/>
        <item x="5"/>
        <item x="2"/>
        <item x="12"/>
        <item x="14"/>
        <item x="4"/>
        <item x="17"/>
        <item x="18"/>
        <item x="10"/>
        <item x="23"/>
        <item x="19"/>
        <item x="22"/>
        <item x="1"/>
        <item t="default"/>
      </items>
    </pivotField>
  </pivotFields>
  <rowFields count="1">
    <field x="4"/>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Items count="1">
    <i/>
  </colItems>
  <dataFields count="1">
    <dataField name="Sum av Sum" fld="1" baseField="0" baseItem="0" numFmtId="167"/>
  </dataFields>
  <formats count="1">
    <format dxfId="0">
      <pivotArea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ohan@ikf.no"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117" Type="http://schemas.openxmlformats.org/officeDocument/2006/relationships/image" Target="../media/image60.emf"/><Relationship Id="rId671" Type="http://schemas.openxmlformats.org/officeDocument/2006/relationships/image" Target="../media/image283.emf"/><Relationship Id="rId21" Type="http://schemas.openxmlformats.org/officeDocument/2006/relationships/image" Target="../media/image15.emf"/><Relationship Id="rId324" Type="http://schemas.openxmlformats.org/officeDocument/2006/relationships/control" Target="../activeX/activeX178.xml"/><Relationship Id="rId531" Type="http://schemas.openxmlformats.org/officeDocument/2006/relationships/control" Target="../activeX/activeX320.xml"/><Relationship Id="rId629" Type="http://schemas.openxmlformats.org/officeDocument/2006/relationships/control" Target="../activeX/activeX373.xml"/><Relationship Id="rId170" Type="http://schemas.openxmlformats.org/officeDocument/2006/relationships/image" Target="../media/image85.emf"/><Relationship Id="rId268" Type="http://schemas.openxmlformats.org/officeDocument/2006/relationships/control" Target="../activeX/activeX148.xml"/><Relationship Id="rId475" Type="http://schemas.openxmlformats.org/officeDocument/2006/relationships/control" Target="../activeX/activeX280.xml"/><Relationship Id="rId682" Type="http://schemas.openxmlformats.org/officeDocument/2006/relationships/image" Target="../media/image288.emf"/><Relationship Id="rId32" Type="http://schemas.openxmlformats.org/officeDocument/2006/relationships/control" Target="../activeX/activeX21.xml"/><Relationship Id="rId128" Type="http://schemas.openxmlformats.org/officeDocument/2006/relationships/image" Target="../media/image65.emf"/><Relationship Id="rId335" Type="http://schemas.openxmlformats.org/officeDocument/2006/relationships/control" Target="../activeX/activeX185.xml"/><Relationship Id="rId542" Type="http://schemas.openxmlformats.org/officeDocument/2006/relationships/control" Target="../activeX/activeX326.xml"/><Relationship Id="rId181" Type="http://schemas.openxmlformats.org/officeDocument/2006/relationships/control" Target="../activeX/activeX101.xml"/><Relationship Id="rId402" Type="http://schemas.openxmlformats.org/officeDocument/2006/relationships/control" Target="../activeX/activeX231.xml"/><Relationship Id="rId279" Type="http://schemas.openxmlformats.org/officeDocument/2006/relationships/control" Target="../activeX/activeX154.xml"/><Relationship Id="rId486" Type="http://schemas.openxmlformats.org/officeDocument/2006/relationships/control" Target="../activeX/activeX290.xml"/><Relationship Id="rId693" Type="http://schemas.openxmlformats.org/officeDocument/2006/relationships/image" Target="../media/image293.emf"/><Relationship Id="rId707" Type="http://schemas.openxmlformats.org/officeDocument/2006/relationships/control" Target="../activeX/activeX417.xml"/><Relationship Id="rId43" Type="http://schemas.openxmlformats.org/officeDocument/2006/relationships/control" Target="../activeX/activeX27.xml"/><Relationship Id="rId139" Type="http://schemas.openxmlformats.org/officeDocument/2006/relationships/image" Target="../media/image70.emf"/><Relationship Id="rId346" Type="http://schemas.openxmlformats.org/officeDocument/2006/relationships/control" Target="../activeX/activeX193.xml"/><Relationship Id="rId553" Type="http://schemas.openxmlformats.org/officeDocument/2006/relationships/control" Target="../activeX/activeX332.xml"/><Relationship Id="rId192" Type="http://schemas.openxmlformats.org/officeDocument/2006/relationships/control" Target="../activeX/activeX107.xml"/><Relationship Id="rId206" Type="http://schemas.openxmlformats.org/officeDocument/2006/relationships/image" Target="../media/image101.emf"/><Relationship Id="rId413" Type="http://schemas.openxmlformats.org/officeDocument/2006/relationships/control" Target="../activeX/activeX238.xml"/><Relationship Id="rId497" Type="http://schemas.openxmlformats.org/officeDocument/2006/relationships/control" Target="../activeX/activeX301.xml"/><Relationship Id="rId620" Type="http://schemas.openxmlformats.org/officeDocument/2006/relationships/control" Target="../activeX/activeX368.xml"/><Relationship Id="rId718" Type="http://schemas.openxmlformats.org/officeDocument/2006/relationships/control" Target="../activeX/activeX423.xml"/><Relationship Id="rId357" Type="http://schemas.openxmlformats.org/officeDocument/2006/relationships/control" Target="../activeX/activeX201.xml"/><Relationship Id="rId54" Type="http://schemas.openxmlformats.org/officeDocument/2006/relationships/control" Target="../activeX/activeX33.xml"/><Relationship Id="rId217" Type="http://schemas.openxmlformats.org/officeDocument/2006/relationships/image" Target="../media/image106.emf"/><Relationship Id="rId564" Type="http://schemas.openxmlformats.org/officeDocument/2006/relationships/control" Target="../activeX/activeX338.xml"/><Relationship Id="rId424" Type="http://schemas.openxmlformats.org/officeDocument/2006/relationships/control" Target="../activeX/activeX244.xml"/><Relationship Id="rId631" Type="http://schemas.openxmlformats.org/officeDocument/2006/relationships/control" Target="../activeX/activeX374.xml"/><Relationship Id="rId729" Type="http://schemas.openxmlformats.org/officeDocument/2006/relationships/control" Target="../activeX/activeX433.xml"/><Relationship Id="rId270" Type="http://schemas.openxmlformats.org/officeDocument/2006/relationships/control" Target="../activeX/activeX149.xml"/><Relationship Id="rId65" Type="http://schemas.openxmlformats.org/officeDocument/2006/relationships/image" Target="../media/image36.emf"/><Relationship Id="rId130" Type="http://schemas.openxmlformats.org/officeDocument/2006/relationships/image" Target="../media/image66.emf"/><Relationship Id="rId368" Type="http://schemas.openxmlformats.org/officeDocument/2006/relationships/image" Target="../media/image166.emf"/><Relationship Id="rId575" Type="http://schemas.openxmlformats.org/officeDocument/2006/relationships/control" Target="../activeX/activeX344.xml"/><Relationship Id="rId228" Type="http://schemas.openxmlformats.org/officeDocument/2006/relationships/image" Target="../media/image111.emf"/><Relationship Id="rId435" Type="http://schemas.openxmlformats.org/officeDocument/2006/relationships/control" Target="../activeX/activeX250.xml"/><Relationship Id="rId642" Type="http://schemas.openxmlformats.org/officeDocument/2006/relationships/control" Target="../activeX/activeX381.xml"/><Relationship Id="rId281" Type="http://schemas.openxmlformats.org/officeDocument/2006/relationships/control" Target="../activeX/activeX155.xml"/><Relationship Id="rId502" Type="http://schemas.openxmlformats.org/officeDocument/2006/relationships/image" Target="../media/image207.emf"/><Relationship Id="rId76" Type="http://schemas.openxmlformats.org/officeDocument/2006/relationships/control" Target="../activeX/activeX44.xml"/><Relationship Id="rId141" Type="http://schemas.openxmlformats.org/officeDocument/2006/relationships/image" Target="../media/image71.emf"/><Relationship Id="rId379" Type="http://schemas.openxmlformats.org/officeDocument/2006/relationships/control" Target="../activeX/activeX217.xml"/><Relationship Id="rId586" Type="http://schemas.openxmlformats.org/officeDocument/2006/relationships/control" Target="../activeX/activeX350.xml"/><Relationship Id="rId7" Type="http://schemas.openxmlformats.org/officeDocument/2006/relationships/image" Target="../media/image8.emf"/><Relationship Id="rId239" Type="http://schemas.openxmlformats.org/officeDocument/2006/relationships/control" Target="../activeX/activeX132.xml"/><Relationship Id="rId446" Type="http://schemas.openxmlformats.org/officeDocument/2006/relationships/image" Target="../media/image198.emf"/><Relationship Id="rId653" Type="http://schemas.openxmlformats.org/officeDocument/2006/relationships/control" Target="../activeX/activeX388.xml"/><Relationship Id="rId292" Type="http://schemas.openxmlformats.org/officeDocument/2006/relationships/control" Target="../activeX/activeX161.xml"/><Relationship Id="rId306" Type="http://schemas.openxmlformats.org/officeDocument/2006/relationships/control" Target="../activeX/activeX168.xml"/><Relationship Id="rId87" Type="http://schemas.openxmlformats.org/officeDocument/2006/relationships/control" Target="../activeX/activeX50.xml"/><Relationship Id="rId513" Type="http://schemas.openxmlformats.org/officeDocument/2006/relationships/image" Target="../media/image212.emf"/><Relationship Id="rId597" Type="http://schemas.openxmlformats.org/officeDocument/2006/relationships/control" Target="../activeX/activeX356.xml"/><Relationship Id="rId720" Type="http://schemas.openxmlformats.org/officeDocument/2006/relationships/control" Target="../activeX/activeX424.xml"/><Relationship Id="rId152" Type="http://schemas.openxmlformats.org/officeDocument/2006/relationships/image" Target="../media/image76.emf"/><Relationship Id="rId457" Type="http://schemas.openxmlformats.org/officeDocument/2006/relationships/control" Target="../activeX/activeX268.xml"/><Relationship Id="rId664" Type="http://schemas.openxmlformats.org/officeDocument/2006/relationships/control" Target="../activeX/activeX394.xml"/><Relationship Id="rId14" Type="http://schemas.openxmlformats.org/officeDocument/2006/relationships/control" Target="../activeX/activeX12.xml"/><Relationship Id="rId317" Type="http://schemas.openxmlformats.org/officeDocument/2006/relationships/image" Target="../media/image152.emf"/><Relationship Id="rId524" Type="http://schemas.openxmlformats.org/officeDocument/2006/relationships/image" Target="../media/image217.emf"/><Relationship Id="rId731" Type="http://schemas.openxmlformats.org/officeDocument/2006/relationships/control" Target="../activeX/activeX435.xml"/><Relationship Id="rId98" Type="http://schemas.openxmlformats.org/officeDocument/2006/relationships/control" Target="../activeX/activeX56.xml"/><Relationship Id="rId163" Type="http://schemas.openxmlformats.org/officeDocument/2006/relationships/control" Target="../activeX/activeX91.xml"/><Relationship Id="rId370" Type="http://schemas.openxmlformats.org/officeDocument/2006/relationships/image" Target="../media/image167.emf"/><Relationship Id="rId230" Type="http://schemas.openxmlformats.org/officeDocument/2006/relationships/image" Target="../media/image112.emf"/><Relationship Id="rId468" Type="http://schemas.openxmlformats.org/officeDocument/2006/relationships/image" Target="../media/image204.emf"/><Relationship Id="rId675" Type="http://schemas.openxmlformats.org/officeDocument/2006/relationships/control" Target="../activeX/activeX400.xml"/><Relationship Id="rId25" Type="http://schemas.openxmlformats.org/officeDocument/2006/relationships/image" Target="../media/image17.emf"/><Relationship Id="rId328" Type="http://schemas.openxmlformats.org/officeDocument/2006/relationships/control" Target="../activeX/activeX180.xml"/><Relationship Id="rId535" Type="http://schemas.openxmlformats.org/officeDocument/2006/relationships/image" Target="../media/image222.emf"/><Relationship Id="rId742" Type="http://schemas.openxmlformats.org/officeDocument/2006/relationships/control" Target="../activeX/activeX446.xml"/><Relationship Id="rId174" Type="http://schemas.openxmlformats.org/officeDocument/2006/relationships/control" Target="../activeX/activeX97.xml"/><Relationship Id="rId381" Type="http://schemas.openxmlformats.org/officeDocument/2006/relationships/control" Target="../activeX/activeX218.xml"/><Relationship Id="rId602" Type="http://schemas.openxmlformats.org/officeDocument/2006/relationships/image" Target="../media/image253.emf"/><Relationship Id="rId241" Type="http://schemas.openxmlformats.org/officeDocument/2006/relationships/image" Target="../media/image117.emf"/><Relationship Id="rId479" Type="http://schemas.openxmlformats.org/officeDocument/2006/relationships/control" Target="../activeX/activeX284.xml"/><Relationship Id="rId686" Type="http://schemas.openxmlformats.org/officeDocument/2006/relationships/control" Target="../activeX/activeX406.xml"/><Relationship Id="rId36" Type="http://schemas.openxmlformats.org/officeDocument/2006/relationships/control" Target="../activeX/activeX23.xml"/><Relationship Id="rId339" Type="http://schemas.openxmlformats.org/officeDocument/2006/relationships/control" Target="../activeX/activeX189.xml"/><Relationship Id="rId546" Type="http://schemas.openxmlformats.org/officeDocument/2006/relationships/control" Target="../activeX/activeX328.xml"/><Relationship Id="rId753" Type="http://schemas.openxmlformats.org/officeDocument/2006/relationships/control" Target="../activeX/activeX457.xml"/><Relationship Id="rId101" Type="http://schemas.openxmlformats.org/officeDocument/2006/relationships/image" Target="../media/image53.emf"/><Relationship Id="rId185" Type="http://schemas.openxmlformats.org/officeDocument/2006/relationships/control" Target="../activeX/activeX103.xml"/><Relationship Id="rId406" Type="http://schemas.openxmlformats.org/officeDocument/2006/relationships/control" Target="../activeX/activeX233.xml"/><Relationship Id="rId392" Type="http://schemas.openxmlformats.org/officeDocument/2006/relationships/control" Target="../activeX/activeX224.xml"/><Relationship Id="rId613" Type="http://schemas.openxmlformats.org/officeDocument/2006/relationships/image" Target="../media/image258.emf"/><Relationship Id="rId697" Type="http://schemas.openxmlformats.org/officeDocument/2006/relationships/image" Target="../media/image295.emf"/><Relationship Id="rId252" Type="http://schemas.openxmlformats.org/officeDocument/2006/relationships/control" Target="../activeX/activeX139.xml"/><Relationship Id="rId47" Type="http://schemas.openxmlformats.org/officeDocument/2006/relationships/control" Target="../activeX/activeX29.xml"/><Relationship Id="rId112" Type="http://schemas.openxmlformats.org/officeDocument/2006/relationships/control" Target="../activeX/activeX64.xml"/><Relationship Id="rId557" Type="http://schemas.openxmlformats.org/officeDocument/2006/relationships/control" Target="../activeX/activeX334.xml"/><Relationship Id="rId196" Type="http://schemas.openxmlformats.org/officeDocument/2006/relationships/control" Target="../activeX/activeX109.xml"/><Relationship Id="rId417" Type="http://schemas.openxmlformats.org/officeDocument/2006/relationships/image" Target="../media/image186.emf"/><Relationship Id="rId624" Type="http://schemas.openxmlformats.org/officeDocument/2006/relationships/control" Target="../activeX/activeX370.xml"/><Relationship Id="rId263" Type="http://schemas.openxmlformats.org/officeDocument/2006/relationships/control" Target="../activeX/activeX145.xml"/><Relationship Id="rId470" Type="http://schemas.openxmlformats.org/officeDocument/2006/relationships/control" Target="../activeX/activeX275.xml"/><Relationship Id="rId58" Type="http://schemas.openxmlformats.org/officeDocument/2006/relationships/control" Target="../activeX/activeX35.xml"/><Relationship Id="rId123" Type="http://schemas.openxmlformats.org/officeDocument/2006/relationships/control" Target="../activeX/activeX70.xml"/><Relationship Id="rId330" Type="http://schemas.openxmlformats.org/officeDocument/2006/relationships/control" Target="../activeX/activeX182.xml"/><Relationship Id="rId568" Type="http://schemas.openxmlformats.org/officeDocument/2006/relationships/control" Target="../activeX/activeX340.xml"/><Relationship Id="rId428" Type="http://schemas.openxmlformats.org/officeDocument/2006/relationships/control" Target="../activeX/activeX246.xml"/><Relationship Id="rId635" Type="http://schemas.openxmlformats.org/officeDocument/2006/relationships/image" Target="../media/image268.emf"/><Relationship Id="rId274" Type="http://schemas.openxmlformats.org/officeDocument/2006/relationships/control" Target="../activeX/activeX151.xml"/><Relationship Id="rId481" Type="http://schemas.openxmlformats.org/officeDocument/2006/relationships/image" Target="../media/image205.emf"/><Relationship Id="rId702" Type="http://schemas.openxmlformats.org/officeDocument/2006/relationships/control" Target="../activeX/activeX414.xml"/><Relationship Id="rId69" Type="http://schemas.openxmlformats.org/officeDocument/2006/relationships/image" Target="../media/image38.emf"/><Relationship Id="rId134" Type="http://schemas.openxmlformats.org/officeDocument/2006/relationships/image" Target="../media/image68.emf"/><Relationship Id="rId579" Type="http://schemas.openxmlformats.org/officeDocument/2006/relationships/control" Target="../activeX/activeX346.xml"/><Relationship Id="rId341" Type="http://schemas.openxmlformats.org/officeDocument/2006/relationships/image" Target="../media/image160.emf"/><Relationship Id="rId439" Type="http://schemas.openxmlformats.org/officeDocument/2006/relationships/image" Target="../media/image196.emf"/><Relationship Id="rId646" Type="http://schemas.openxmlformats.org/officeDocument/2006/relationships/control" Target="../activeX/activeX383.xml"/><Relationship Id="rId201" Type="http://schemas.openxmlformats.org/officeDocument/2006/relationships/control" Target="../activeX/activeX112.xml"/><Relationship Id="rId285" Type="http://schemas.openxmlformats.org/officeDocument/2006/relationships/control" Target="../activeX/activeX157.xml"/><Relationship Id="rId506" Type="http://schemas.openxmlformats.org/officeDocument/2006/relationships/image" Target="../media/image209.emf"/><Relationship Id="rId492" Type="http://schemas.openxmlformats.org/officeDocument/2006/relationships/control" Target="../activeX/activeX296.xml"/><Relationship Id="rId713" Type="http://schemas.openxmlformats.org/officeDocument/2006/relationships/image" Target="../media/image302.emf"/><Relationship Id="rId145" Type="http://schemas.openxmlformats.org/officeDocument/2006/relationships/control" Target="../activeX/activeX82.xml"/><Relationship Id="rId352" Type="http://schemas.openxmlformats.org/officeDocument/2006/relationships/control" Target="../activeX/activeX196.xml"/><Relationship Id="rId212" Type="http://schemas.openxmlformats.org/officeDocument/2006/relationships/control" Target="../activeX/activeX118.xml"/><Relationship Id="rId657" Type="http://schemas.openxmlformats.org/officeDocument/2006/relationships/control" Target="../activeX/activeX390.xml"/><Relationship Id="rId296" Type="http://schemas.openxmlformats.org/officeDocument/2006/relationships/control" Target="../activeX/activeX163.xml"/><Relationship Id="rId517" Type="http://schemas.openxmlformats.org/officeDocument/2006/relationships/image" Target="../media/image214.emf"/><Relationship Id="rId724" Type="http://schemas.openxmlformats.org/officeDocument/2006/relationships/control" Target="../activeX/activeX428.xml"/><Relationship Id="rId60" Type="http://schemas.openxmlformats.org/officeDocument/2006/relationships/control" Target="../activeX/activeX36.xml"/><Relationship Id="rId156" Type="http://schemas.openxmlformats.org/officeDocument/2006/relationships/image" Target="../media/image78.emf"/><Relationship Id="rId363" Type="http://schemas.openxmlformats.org/officeDocument/2006/relationships/control" Target="../activeX/activeX207.xml"/><Relationship Id="rId570" Type="http://schemas.openxmlformats.org/officeDocument/2006/relationships/control" Target="../activeX/activeX341.xml"/><Relationship Id="rId223" Type="http://schemas.openxmlformats.org/officeDocument/2006/relationships/control" Target="../activeX/activeX124.xml"/><Relationship Id="rId430" Type="http://schemas.openxmlformats.org/officeDocument/2006/relationships/control" Target="../activeX/activeX247.xml"/><Relationship Id="rId668" Type="http://schemas.openxmlformats.org/officeDocument/2006/relationships/control" Target="../activeX/activeX396.xml"/><Relationship Id="rId18" Type="http://schemas.openxmlformats.org/officeDocument/2006/relationships/control" Target="../activeX/activeX14.xml"/><Relationship Id="rId528" Type="http://schemas.openxmlformats.org/officeDocument/2006/relationships/image" Target="../media/image219.emf"/><Relationship Id="rId735" Type="http://schemas.openxmlformats.org/officeDocument/2006/relationships/control" Target="../activeX/activeX439.xml"/><Relationship Id="rId167" Type="http://schemas.openxmlformats.org/officeDocument/2006/relationships/control" Target="../activeX/activeX93.xml"/><Relationship Id="rId374" Type="http://schemas.openxmlformats.org/officeDocument/2006/relationships/image" Target="../media/image169.emf"/><Relationship Id="rId581" Type="http://schemas.openxmlformats.org/officeDocument/2006/relationships/control" Target="../activeX/activeX347.xml"/><Relationship Id="rId71" Type="http://schemas.openxmlformats.org/officeDocument/2006/relationships/image" Target="../media/image39.emf"/><Relationship Id="rId234" Type="http://schemas.openxmlformats.org/officeDocument/2006/relationships/image" Target="../media/image114.emf"/><Relationship Id="rId679" Type="http://schemas.openxmlformats.org/officeDocument/2006/relationships/control" Target="../activeX/activeX402.xml"/><Relationship Id="rId2" Type="http://schemas.openxmlformats.org/officeDocument/2006/relationships/drawing" Target="../drawings/drawing3.xml"/><Relationship Id="rId29" Type="http://schemas.openxmlformats.org/officeDocument/2006/relationships/image" Target="../media/image19.emf"/><Relationship Id="rId441" Type="http://schemas.openxmlformats.org/officeDocument/2006/relationships/image" Target="../media/image197.emf"/><Relationship Id="rId539" Type="http://schemas.openxmlformats.org/officeDocument/2006/relationships/image" Target="../media/image224.emf"/><Relationship Id="rId746" Type="http://schemas.openxmlformats.org/officeDocument/2006/relationships/control" Target="../activeX/activeX450.xml"/><Relationship Id="rId178" Type="http://schemas.openxmlformats.org/officeDocument/2006/relationships/control" Target="../activeX/activeX99.xml"/><Relationship Id="rId301" Type="http://schemas.openxmlformats.org/officeDocument/2006/relationships/image" Target="../media/image145.emf"/><Relationship Id="rId82" Type="http://schemas.openxmlformats.org/officeDocument/2006/relationships/image" Target="../media/image44.emf"/><Relationship Id="rId385" Type="http://schemas.openxmlformats.org/officeDocument/2006/relationships/control" Target="../activeX/activeX220.xml"/><Relationship Id="rId592" Type="http://schemas.openxmlformats.org/officeDocument/2006/relationships/control" Target="../activeX/activeX353.xml"/><Relationship Id="rId606" Type="http://schemas.openxmlformats.org/officeDocument/2006/relationships/control" Target="../activeX/activeX361.xml"/><Relationship Id="rId245" Type="http://schemas.openxmlformats.org/officeDocument/2006/relationships/image" Target="../media/image119.emf"/><Relationship Id="rId452" Type="http://schemas.openxmlformats.org/officeDocument/2006/relationships/control" Target="../activeX/activeX263.xml"/><Relationship Id="rId105" Type="http://schemas.openxmlformats.org/officeDocument/2006/relationships/image" Target="../media/image55.emf"/><Relationship Id="rId312" Type="http://schemas.openxmlformats.org/officeDocument/2006/relationships/image" Target="../media/image150.emf"/><Relationship Id="rId93" Type="http://schemas.openxmlformats.org/officeDocument/2006/relationships/control" Target="../activeX/activeX53.xml"/><Relationship Id="rId189" Type="http://schemas.openxmlformats.org/officeDocument/2006/relationships/control" Target="../activeX/activeX105.xml"/><Relationship Id="rId396" Type="http://schemas.openxmlformats.org/officeDocument/2006/relationships/image" Target="../media/image178.emf"/><Relationship Id="rId617" Type="http://schemas.openxmlformats.org/officeDocument/2006/relationships/image" Target="../media/image260.emf"/><Relationship Id="rId256" Type="http://schemas.openxmlformats.org/officeDocument/2006/relationships/control" Target="../activeX/activeX141.xml"/><Relationship Id="rId463" Type="http://schemas.openxmlformats.org/officeDocument/2006/relationships/control" Target="../activeX/activeX271.xml"/><Relationship Id="rId670" Type="http://schemas.openxmlformats.org/officeDocument/2006/relationships/control" Target="../activeX/activeX397.xml"/><Relationship Id="rId116" Type="http://schemas.openxmlformats.org/officeDocument/2006/relationships/control" Target="../activeX/activeX66.xml"/><Relationship Id="rId323" Type="http://schemas.openxmlformats.org/officeDocument/2006/relationships/image" Target="../media/image155.emf"/><Relationship Id="rId530" Type="http://schemas.openxmlformats.org/officeDocument/2006/relationships/image" Target="../media/image220.emf"/><Relationship Id="rId20" Type="http://schemas.openxmlformats.org/officeDocument/2006/relationships/control" Target="../activeX/activeX15.xml"/><Relationship Id="rId628" Type="http://schemas.openxmlformats.org/officeDocument/2006/relationships/image" Target="../media/image265.emf"/><Relationship Id="rId267" Type="http://schemas.openxmlformats.org/officeDocument/2006/relationships/image" Target="../media/image129.emf"/><Relationship Id="rId474" Type="http://schemas.openxmlformats.org/officeDocument/2006/relationships/control" Target="../activeX/activeX279.xml"/><Relationship Id="rId127" Type="http://schemas.openxmlformats.org/officeDocument/2006/relationships/control" Target="../activeX/activeX72.xml"/><Relationship Id="rId681" Type="http://schemas.openxmlformats.org/officeDocument/2006/relationships/control" Target="../activeX/activeX403.xml"/><Relationship Id="rId737" Type="http://schemas.openxmlformats.org/officeDocument/2006/relationships/control" Target="../activeX/activeX441.xml"/><Relationship Id="rId31" Type="http://schemas.openxmlformats.org/officeDocument/2006/relationships/image" Target="../media/image20.emf"/><Relationship Id="rId73" Type="http://schemas.openxmlformats.org/officeDocument/2006/relationships/image" Target="../media/image40.emf"/><Relationship Id="rId169" Type="http://schemas.openxmlformats.org/officeDocument/2006/relationships/control" Target="../activeX/activeX94.xml"/><Relationship Id="rId334" Type="http://schemas.openxmlformats.org/officeDocument/2006/relationships/control" Target="../activeX/activeX184.xml"/><Relationship Id="rId376" Type="http://schemas.openxmlformats.org/officeDocument/2006/relationships/image" Target="../media/image170.emf"/><Relationship Id="rId541" Type="http://schemas.openxmlformats.org/officeDocument/2006/relationships/image" Target="../media/image225.emf"/><Relationship Id="rId583" Type="http://schemas.openxmlformats.org/officeDocument/2006/relationships/image" Target="../media/image244.emf"/><Relationship Id="rId639" Type="http://schemas.openxmlformats.org/officeDocument/2006/relationships/image" Target="../media/image270.emf"/><Relationship Id="rId4" Type="http://schemas.openxmlformats.org/officeDocument/2006/relationships/control" Target="../activeX/activeX7.xml"/><Relationship Id="rId180" Type="http://schemas.openxmlformats.org/officeDocument/2006/relationships/control" Target="../activeX/activeX100.xml"/><Relationship Id="rId236" Type="http://schemas.openxmlformats.org/officeDocument/2006/relationships/image" Target="../media/image115.emf"/><Relationship Id="rId278" Type="http://schemas.openxmlformats.org/officeDocument/2006/relationships/image" Target="../media/image134.emf"/><Relationship Id="rId401" Type="http://schemas.openxmlformats.org/officeDocument/2006/relationships/image" Target="../media/image180.emf"/><Relationship Id="rId443" Type="http://schemas.openxmlformats.org/officeDocument/2006/relationships/control" Target="../activeX/activeX255.xml"/><Relationship Id="rId650" Type="http://schemas.openxmlformats.org/officeDocument/2006/relationships/control" Target="../activeX/activeX386.xml"/><Relationship Id="rId303" Type="http://schemas.openxmlformats.org/officeDocument/2006/relationships/image" Target="../media/image146.emf"/><Relationship Id="rId485" Type="http://schemas.openxmlformats.org/officeDocument/2006/relationships/control" Target="../activeX/activeX289.xml"/><Relationship Id="rId692" Type="http://schemas.openxmlformats.org/officeDocument/2006/relationships/control" Target="../activeX/activeX409.xml"/><Relationship Id="rId706" Type="http://schemas.openxmlformats.org/officeDocument/2006/relationships/image" Target="../media/image299.emf"/><Relationship Id="rId748" Type="http://schemas.openxmlformats.org/officeDocument/2006/relationships/control" Target="../activeX/activeX452.xml"/><Relationship Id="rId42" Type="http://schemas.openxmlformats.org/officeDocument/2006/relationships/image" Target="../media/image25.emf"/><Relationship Id="rId84" Type="http://schemas.openxmlformats.org/officeDocument/2006/relationships/image" Target="../media/image45.emf"/><Relationship Id="rId138" Type="http://schemas.openxmlformats.org/officeDocument/2006/relationships/control" Target="../activeX/activeX78.xml"/><Relationship Id="rId345" Type="http://schemas.openxmlformats.org/officeDocument/2006/relationships/image" Target="../media/image162.emf"/><Relationship Id="rId387" Type="http://schemas.openxmlformats.org/officeDocument/2006/relationships/control" Target="../activeX/activeX221.xml"/><Relationship Id="rId510" Type="http://schemas.openxmlformats.org/officeDocument/2006/relationships/control" Target="../activeX/activeX309.xml"/><Relationship Id="rId552" Type="http://schemas.openxmlformats.org/officeDocument/2006/relationships/control" Target="../activeX/activeX331.xml"/><Relationship Id="rId594" Type="http://schemas.openxmlformats.org/officeDocument/2006/relationships/image" Target="../media/image249.emf"/><Relationship Id="rId608" Type="http://schemas.openxmlformats.org/officeDocument/2006/relationships/control" Target="../activeX/activeX362.xml"/><Relationship Id="rId191" Type="http://schemas.openxmlformats.org/officeDocument/2006/relationships/image" Target="../media/image94.emf"/><Relationship Id="rId205" Type="http://schemas.openxmlformats.org/officeDocument/2006/relationships/control" Target="../activeX/activeX114.xml"/><Relationship Id="rId247" Type="http://schemas.openxmlformats.org/officeDocument/2006/relationships/image" Target="../media/image120.emf"/><Relationship Id="rId412" Type="http://schemas.openxmlformats.org/officeDocument/2006/relationships/image" Target="../media/image184.emf"/><Relationship Id="rId107" Type="http://schemas.openxmlformats.org/officeDocument/2006/relationships/control" Target="../activeX/activeX61.xml"/><Relationship Id="rId289" Type="http://schemas.openxmlformats.org/officeDocument/2006/relationships/image" Target="../media/image139.emf"/><Relationship Id="rId454" Type="http://schemas.openxmlformats.org/officeDocument/2006/relationships/control" Target="../activeX/activeX265.xml"/><Relationship Id="rId496" Type="http://schemas.openxmlformats.org/officeDocument/2006/relationships/control" Target="../activeX/activeX300.xml"/><Relationship Id="rId661" Type="http://schemas.openxmlformats.org/officeDocument/2006/relationships/control" Target="../activeX/activeX392.xml"/><Relationship Id="rId717" Type="http://schemas.openxmlformats.org/officeDocument/2006/relationships/image" Target="../media/image304.emf"/><Relationship Id="rId11" Type="http://schemas.openxmlformats.org/officeDocument/2006/relationships/image" Target="../media/image10.emf"/><Relationship Id="rId53" Type="http://schemas.openxmlformats.org/officeDocument/2006/relationships/image" Target="../media/image30.emf"/><Relationship Id="rId149" Type="http://schemas.openxmlformats.org/officeDocument/2006/relationships/control" Target="../activeX/activeX84.xml"/><Relationship Id="rId314" Type="http://schemas.openxmlformats.org/officeDocument/2006/relationships/image" Target="../media/image151.emf"/><Relationship Id="rId356" Type="http://schemas.openxmlformats.org/officeDocument/2006/relationships/control" Target="../activeX/activeX200.xml"/><Relationship Id="rId398" Type="http://schemas.openxmlformats.org/officeDocument/2006/relationships/control" Target="../activeX/activeX229.xml"/><Relationship Id="rId521" Type="http://schemas.openxmlformats.org/officeDocument/2006/relationships/control" Target="../activeX/activeX315.xml"/><Relationship Id="rId563" Type="http://schemas.openxmlformats.org/officeDocument/2006/relationships/image" Target="../media/image235.emf"/><Relationship Id="rId619" Type="http://schemas.openxmlformats.org/officeDocument/2006/relationships/image" Target="../media/image261.emf"/><Relationship Id="rId95" Type="http://schemas.openxmlformats.org/officeDocument/2006/relationships/control" Target="../activeX/activeX54.xml"/><Relationship Id="rId160" Type="http://schemas.openxmlformats.org/officeDocument/2006/relationships/image" Target="../media/image80.emf"/><Relationship Id="rId216" Type="http://schemas.openxmlformats.org/officeDocument/2006/relationships/control" Target="../activeX/activeX120.xml"/><Relationship Id="rId423" Type="http://schemas.openxmlformats.org/officeDocument/2006/relationships/image" Target="../media/image189.emf"/><Relationship Id="rId258" Type="http://schemas.openxmlformats.org/officeDocument/2006/relationships/image" Target="../media/image125.emf"/><Relationship Id="rId465" Type="http://schemas.openxmlformats.org/officeDocument/2006/relationships/control" Target="../activeX/activeX272.xml"/><Relationship Id="rId630" Type="http://schemas.openxmlformats.org/officeDocument/2006/relationships/image" Target="../media/image266.emf"/><Relationship Id="rId672" Type="http://schemas.openxmlformats.org/officeDocument/2006/relationships/control" Target="../activeX/activeX398.xml"/><Relationship Id="rId728" Type="http://schemas.openxmlformats.org/officeDocument/2006/relationships/control" Target="../activeX/activeX432.xml"/><Relationship Id="rId22" Type="http://schemas.openxmlformats.org/officeDocument/2006/relationships/control" Target="../activeX/activeX16.xml"/><Relationship Id="rId64" Type="http://schemas.openxmlformats.org/officeDocument/2006/relationships/control" Target="../activeX/activeX38.xml"/><Relationship Id="rId118" Type="http://schemas.openxmlformats.org/officeDocument/2006/relationships/control" Target="../activeX/activeX67.xml"/><Relationship Id="rId325" Type="http://schemas.openxmlformats.org/officeDocument/2006/relationships/image" Target="../media/image156.emf"/><Relationship Id="rId367" Type="http://schemas.openxmlformats.org/officeDocument/2006/relationships/control" Target="../activeX/activeX211.xml"/><Relationship Id="rId532" Type="http://schemas.openxmlformats.org/officeDocument/2006/relationships/control" Target="../activeX/activeX321.xml"/><Relationship Id="rId574" Type="http://schemas.openxmlformats.org/officeDocument/2006/relationships/image" Target="../media/image240.emf"/><Relationship Id="rId171" Type="http://schemas.openxmlformats.org/officeDocument/2006/relationships/control" Target="../activeX/activeX95.xml"/><Relationship Id="rId227" Type="http://schemas.openxmlformats.org/officeDocument/2006/relationships/control" Target="../activeX/activeX126.xml"/><Relationship Id="rId269" Type="http://schemas.openxmlformats.org/officeDocument/2006/relationships/image" Target="../media/image130.emf"/><Relationship Id="rId434" Type="http://schemas.openxmlformats.org/officeDocument/2006/relationships/image" Target="../media/image194.emf"/><Relationship Id="rId476" Type="http://schemas.openxmlformats.org/officeDocument/2006/relationships/control" Target="../activeX/activeX281.xml"/><Relationship Id="rId641" Type="http://schemas.openxmlformats.org/officeDocument/2006/relationships/control" Target="../activeX/activeX380.xml"/><Relationship Id="rId683" Type="http://schemas.openxmlformats.org/officeDocument/2006/relationships/control" Target="../activeX/activeX404.xml"/><Relationship Id="rId739" Type="http://schemas.openxmlformats.org/officeDocument/2006/relationships/control" Target="../activeX/activeX443.xml"/><Relationship Id="rId33" Type="http://schemas.openxmlformats.org/officeDocument/2006/relationships/image" Target="../media/image21.emf"/><Relationship Id="rId129" Type="http://schemas.openxmlformats.org/officeDocument/2006/relationships/control" Target="../activeX/activeX73.xml"/><Relationship Id="rId280" Type="http://schemas.openxmlformats.org/officeDocument/2006/relationships/image" Target="../media/image135.emf"/><Relationship Id="rId336" Type="http://schemas.openxmlformats.org/officeDocument/2006/relationships/control" Target="../activeX/activeX186.xml"/><Relationship Id="rId501" Type="http://schemas.openxmlformats.org/officeDocument/2006/relationships/control" Target="../activeX/activeX304.xml"/><Relationship Id="rId543" Type="http://schemas.openxmlformats.org/officeDocument/2006/relationships/image" Target="../media/image226.emf"/><Relationship Id="rId75" Type="http://schemas.openxmlformats.org/officeDocument/2006/relationships/image" Target="../media/image41.emf"/><Relationship Id="rId140" Type="http://schemas.openxmlformats.org/officeDocument/2006/relationships/control" Target="../activeX/activeX79.xml"/><Relationship Id="rId182" Type="http://schemas.openxmlformats.org/officeDocument/2006/relationships/image" Target="../media/image90.emf"/><Relationship Id="rId378" Type="http://schemas.openxmlformats.org/officeDocument/2006/relationships/image" Target="../media/image171.emf"/><Relationship Id="rId403" Type="http://schemas.openxmlformats.org/officeDocument/2006/relationships/image" Target="../media/image181.emf"/><Relationship Id="rId585" Type="http://schemas.openxmlformats.org/officeDocument/2006/relationships/image" Target="../media/image245.emf"/><Relationship Id="rId750" Type="http://schemas.openxmlformats.org/officeDocument/2006/relationships/control" Target="../activeX/activeX454.xml"/><Relationship Id="rId6" Type="http://schemas.openxmlformats.org/officeDocument/2006/relationships/control" Target="../activeX/activeX8.xml"/><Relationship Id="rId238" Type="http://schemas.openxmlformats.org/officeDocument/2006/relationships/image" Target="../media/image116.emf"/><Relationship Id="rId445" Type="http://schemas.openxmlformats.org/officeDocument/2006/relationships/control" Target="../activeX/activeX257.xml"/><Relationship Id="rId487" Type="http://schemas.openxmlformats.org/officeDocument/2006/relationships/control" Target="../activeX/activeX291.xml"/><Relationship Id="rId610" Type="http://schemas.openxmlformats.org/officeDocument/2006/relationships/control" Target="../activeX/activeX363.xml"/><Relationship Id="rId652" Type="http://schemas.openxmlformats.org/officeDocument/2006/relationships/control" Target="../activeX/activeX387.xml"/><Relationship Id="rId694" Type="http://schemas.openxmlformats.org/officeDocument/2006/relationships/control" Target="../activeX/activeX410.xml"/><Relationship Id="rId708" Type="http://schemas.openxmlformats.org/officeDocument/2006/relationships/image" Target="../media/image300.emf"/><Relationship Id="rId291" Type="http://schemas.openxmlformats.org/officeDocument/2006/relationships/image" Target="../media/image140.emf"/><Relationship Id="rId305" Type="http://schemas.openxmlformats.org/officeDocument/2006/relationships/image" Target="../media/image147.emf"/><Relationship Id="rId347" Type="http://schemas.openxmlformats.org/officeDocument/2006/relationships/image" Target="../media/image163.emf"/><Relationship Id="rId512" Type="http://schemas.openxmlformats.org/officeDocument/2006/relationships/control" Target="../activeX/activeX310.xml"/><Relationship Id="rId44" Type="http://schemas.openxmlformats.org/officeDocument/2006/relationships/image" Target="../media/image26.emf"/><Relationship Id="rId86" Type="http://schemas.openxmlformats.org/officeDocument/2006/relationships/image" Target="../media/image46.emf"/><Relationship Id="rId151" Type="http://schemas.openxmlformats.org/officeDocument/2006/relationships/control" Target="../activeX/activeX85.xml"/><Relationship Id="rId389" Type="http://schemas.openxmlformats.org/officeDocument/2006/relationships/image" Target="../media/image176.emf"/><Relationship Id="rId554" Type="http://schemas.openxmlformats.org/officeDocument/2006/relationships/image" Target="../media/image231.emf"/><Relationship Id="rId596" Type="http://schemas.openxmlformats.org/officeDocument/2006/relationships/image" Target="../media/image250.emf"/><Relationship Id="rId193" Type="http://schemas.openxmlformats.org/officeDocument/2006/relationships/image" Target="../media/image95.emf"/><Relationship Id="rId207" Type="http://schemas.openxmlformats.org/officeDocument/2006/relationships/control" Target="../activeX/activeX115.xml"/><Relationship Id="rId249" Type="http://schemas.openxmlformats.org/officeDocument/2006/relationships/image" Target="../media/image121.emf"/><Relationship Id="rId414" Type="http://schemas.openxmlformats.org/officeDocument/2006/relationships/image" Target="../media/image185.emf"/><Relationship Id="rId456" Type="http://schemas.openxmlformats.org/officeDocument/2006/relationships/control" Target="../activeX/activeX267.xml"/><Relationship Id="rId498" Type="http://schemas.openxmlformats.org/officeDocument/2006/relationships/control" Target="../activeX/activeX302.xml"/><Relationship Id="rId621" Type="http://schemas.openxmlformats.org/officeDocument/2006/relationships/image" Target="../media/image262.emf"/><Relationship Id="rId663" Type="http://schemas.openxmlformats.org/officeDocument/2006/relationships/image" Target="../media/image279.emf"/><Relationship Id="rId13" Type="http://schemas.openxmlformats.org/officeDocument/2006/relationships/image" Target="../media/image11.emf"/><Relationship Id="rId109" Type="http://schemas.openxmlformats.org/officeDocument/2006/relationships/control" Target="../activeX/activeX62.xml"/><Relationship Id="rId260" Type="http://schemas.openxmlformats.org/officeDocument/2006/relationships/image" Target="../media/image126.emf"/><Relationship Id="rId316" Type="http://schemas.openxmlformats.org/officeDocument/2006/relationships/control" Target="../activeX/activeX174.xml"/><Relationship Id="rId523" Type="http://schemas.openxmlformats.org/officeDocument/2006/relationships/control" Target="../activeX/activeX316.xml"/><Relationship Id="rId719" Type="http://schemas.openxmlformats.org/officeDocument/2006/relationships/image" Target="../media/image305.emf"/><Relationship Id="rId55" Type="http://schemas.openxmlformats.org/officeDocument/2006/relationships/image" Target="../media/image31.emf"/><Relationship Id="rId97" Type="http://schemas.openxmlformats.org/officeDocument/2006/relationships/image" Target="../media/image51.emf"/><Relationship Id="rId120" Type="http://schemas.openxmlformats.org/officeDocument/2006/relationships/control" Target="../activeX/activeX68.xml"/><Relationship Id="rId358" Type="http://schemas.openxmlformats.org/officeDocument/2006/relationships/control" Target="../activeX/activeX202.xml"/><Relationship Id="rId565" Type="http://schemas.openxmlformats.org/officeDocument/2006/relationships/image" Target="../media/image236.emf"/><Relationship Id="rId730" Type="http://schemas.openxmlformats.org/officeDocument/2006/relationships/control" Target="../activeX/activeX434.xml"/><Relationship Id="rId162" Type="http://schemas.openxmlformats.org/officeDocument/2006/relationships/image" Target="../media/image81.emf"/><Relationship Id="rId218" Type="http://schemas.openxmlformats.org/officeDocument/2006/relationships/control" Target="../activeX/activeX121.xml"/><Relationship Id="rId425" Type="http://schemas.openxmlformats.org/officeDocument/2006/relationships/image" Target="../media/image190.emf"/><Relationship Id="rId467" Type="http://schemas.openxmlformats.org/officeDocument/2006/relationships/control" Target="../activeX/activeX273.xml"/><Relationship Id="rId632" Type="http://schemas.openxmlformats.org/officeDocument/2006/relationships/control" Target="../activeX/activeX375.xml"/><Relationship Id="rId271" Type="http://schemas.openxmlformats.org/officeDocument/2006/relationships/image" Target="../media/image131.emf"/><Relationship Id="rId674" Type="http://schemas.openxmlformats.org/officeDocument/2006/relationships/image" Target="../media/image284.emf"/><Relationship Id="rId24" Type="http://schemas.openxmlformats.org/officeDocument/2006/relationships/control" Target="../activeX/activeX17.xml"/><Relationship Id="rId66" Type="http://schemas.openxmlformats.org/officeDocument/2006/relationships/control" Target="../activeX/activeX39.xml"/><Relationship Id="rId131" Type="http://schemas.openxmlformats.org/officeDocument/2006/relationships/control" Target="../activeX/activeX74.xml"/><Relationship Id="rId327" Type="http://schemas.openxmlformats.org/officeDocument/2006/relationships/image" Target="../media/image157.emf"/><Relationship Id="rId369" Type="http://schemas.openxmlformats.org/officeDocument/2006/relationships/control" Target="../activeX/activeX212.xml"/><Relationship Id="rId534" Type="http://schemas.openxmlformats.org/officeDocument/2006/relationships/control" Target="../activeX/activeX322.xml"/><Relationship Id="rId576" Type="http://schemas.openxmlformats.org/officeDocument/2006/relationships/image" Target="../media/image241.emf"/><Relationship Id="rId741" Type="http://schemas.openxmlformats.org/officeDocument/2006/relationships/control" Target="../activeX/activeX445.xml"/><Relationship Id="rId173" Type="http://schemas.openxmlformats.org/officeDocument/2006/relationships/image" Target="../media/image86.emf"/><Relationship Id="rId229" Type="http://schemas.openxmlformats.org/officeDocument/2006/relationships/control" Target="../activeX/activeX127.xml"/><Relationship Id="rId380" Type="http://schemas.openxmlformats.org/officeDocument/2006/relationships/image" Target="../media/image172.emf"/><Relationship Id="rId436" Type="http://schemas.openxmlformats.org/officeDocument/2006/relationships/image" Target="../media/image195.emf"/><Relationship Id="rId601" Type="http://schemas.openxmlformats.org/officeDocument/2006/relationships/control" Target="../activeX/activeX358.xml"/><Relationship Id="rId643" Type="http://schemas.openxmlformats.org/officeDocument/2006/relationships/image" Target="../media/image271.emf"/><Relationship Id="rId240" Type="http://schemas.openxmlformats.org/officeDocument/2006/relationships/control" Target="../activeX/activeX133.xml"/><Relationship Id="rId478" Type="http://schemas.openxmlformats.org/officeDocument/2006/relationships/control" Target="../activeX/activeX283.xml"/><Relationship Id="rId685" Type="http://schemas.openxmlformats.org/officeDocument/2006/relationships/image" Target="../media/image289.emf"/><Relationship Id="rId35" Type="http://schemas.openxmlformats.org/officeDocument/2006/relationships/image" Target="../media/image22.emf"/><Relationship Id="rId77" Type="http://schemas.openxmlformats.org/officeDocument/2006/relationships/control" Target="../activeX/activeX45.xml"/><Relationship Id="rId100" Type="http://schemas.openxmlformats.org/officeDocument/2006/relationships/control" Target="../activeX/activeX57.xml"/><Relationship Id="rId282" Type="http://schemas.openxmlformats.org/officeDocument/2006/relationships/image" Target="../media/image136.emf"/><Relationship Id="rId338" Type="http://schemas.openxmlformats.org/officeDocument/2006/relationships/control" Target="../activeX/activeX188.xml"/><Relationship Id="rId503" Type="http://schemas.openxmlformats.org/officeDocument/2006/relationships/control" Target="../activeX/activeX305.xml"/><Relationship Id="rId545" Type="http://schemas.openxmlformats.org/officeDocument/2006/relationships/image" Target="../media/image227.emf"/><Relationship Id="rId587" Type="http://schemas.openxmlformats.org/officeDocument/2006/relationships/image" Target="../media/image246.emf"/><Relationship Id="rId710" Type="http://schemas.openxmlformats.org/officeDocument/2006/relationships/image" Target="../media/image301.emf"/><Relationship Id="rId752" Type="http://schemas.openxmlformats.org/officeDocument/2006/relationships/control" Target="../activeX/activeX456.xml"/><Relationship Id="rId8" Type="http://schemas.openxmlformats.org/officeDocument/2006/relationships/control" Target="../activeX/activeX9.xml"/><Relationship Id="rId142" Type="http://schemas.openxmlformats.org/officeDocument/2006/relationships/control" Target="../activeX/activeX80.xml"/><Relationship Id="rId184" Type="http://schemas.openxmlformats.org/officeDocument/2006/relationships/image" Target="../media/image91.emf"/><Relationship Id="rId391" Type="http://schemas.openxmlformats.org/officeDocument/2006/relationships/image" Target="../media/image177.emf"/><Relationship Id="rId405" Type="http://schemas.openxmlformats.org/officeDocument/2006/relationships/image" Target="../media/image182.emf"/><Relationship Id="rId447" Type="http://schemas.openxmlformats.org/officeDocument/2006/relationships/control" Target="../activeX/activeX258.xml"/><Relationship Id="rId612" Type="http://schemas.openxmlformats.org/officeDocument/2006/relationships/control" Target="../activeX/activeX364.xml"/><Relationship Id="rId251" Type="http://schemas.openxmlformats.org/officeDocument/2006/relationships/image" Target="../media/image122.emf"/><Relationship Id="rId489" Type="http://schemas.openxmlformats.org/officeDocument/2006/relationships/control" Target="../activeX/activeX293.xml"/><Relationship Id="rId654" Type="http://schemas.openxmlformats.org/officeDocument/2006/relationships/image" Target="../media/image275.emf"/><Relationship Id="rId696" Type="http://schemas.openxmlformats.org/officeDocument/2006/relationships/control" Target="../activeX/activeX411.xml"/><Relationship Id="rId46" Type="http://schemas.openxmlformats.org/officeDocument/2006/relationships/image" Target="../media/image27.emf"/><Relationship Id="rId293" Type="http://schemas.openxmlformats.org/officeDocument/2006/relationships/image" Target="../media/image141.emf"/><Relationship Id="rId307" Type="http://schemas.openxmlformats.org/officeDocument/2006/relationships/image" Target="../media/image148.emf"/><Relationship Id="rId349" Type="http://schemas.openxmlformats.org/officeDocument/2006/relationships/image" Target="../media/image164.emf"/><Relationship Id="rId514" Type="http://schemas.openxmlformats.org/officeDocument/2006/relationships/control" Target="../activeX/activeX311.xml"/><Relationship Id="rId556" Type="http://schemas.openxmlformats.org/officeDocument/2006/relationships/image" Target="../media/image232.emf"/><Relationship Id="rId721" Type="http://schemas.openxmlformats.org/officeDocument/2006/relationships/control" Target="../activeX/activeX425.xml"/><Relationship Id="rId88" Type="http://schemas.openxmlformats.org/officeDocument/2006/relationships/image" Target="../media/image47.emf"/><Relationship Id="rId111" Type="http://schemas.openxmlformats.org/officeDocument/2006/relationships/control" Target="../activeX/activeX63.xml"/><Relationship Id="rId153"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control" Target="../activeX/activeX116.xml"/><Relationship Id="rId360" Type="http://schemas.openxmlformats.org/officeDocument/2006/relationships/control" Target="../activeX/activeX204.xml"/><Relationship Id="rId416" Type="http://schemas.openxmlformats.org/officeDocument/2006/relationships/control" Target="../activeX/activeX240.xml"/><Relationship Id="rId598" Type="http://schemas.openxmlformats.org/officeDocument/2006/relationships/image" Target="../media/image251.emf"/><Relationship Id="rId220" Type="http://schemas.openxmlformats.org/officeDocument/2006/relationships/control" Target="../activeX/activeX122.xml"/><Relationship Id="rId458" Type="http://schemas.openxmlformats.org/officeDocument/2006/relationships/image" Target="../media/image199.emf"/><Relationship Id="rId623" Type="http://schemas.openxmlformats.org/officeDocument/2006/relationships/image" Target="../media/image263.emf"/><Relationship Id="rId665" Type="http://schemas.openxmlformats.org/officeDocument/2006/relationships/image" Target="../media/image280.emf"/><Relationship Id="rId15" Type="http://schemas.openxmlformats.org/officeDocument/2006/relationships/image" Target="../media/image12.emf"/><Relationship Id="rId57" Type="http://schemas.openxmlformats.org/officeDocument/2006/relationships/image" Target="../media/image32.emf"/><Relationship Id="rId262" Type="http://schemas.openxmlformats.org/officeDocument/2006/relationships/image" Target="../media/image127.emf"/><Relationship Id="rId318" Type="http://schemas.openxmlformats.org/officeDocument/2006/relationships/control" Target="../activeX/activeX175.xml"/><Relationship Id="rId525" Type="http://schemas.openxmlformats.org/officeDocument/2006/relationships/control" Target="../activeX/activeX317.xml"/><Relationship Id="rId567" Type="http://schemas.openxmlformats.org/officeDocument/2006/relationships/image" Target="../media/image237.emf"/><Relationship Id="rId732" Type="http://schemas.openxmlformats.org/officeDocument/2006/relationships/control" Target="../activeX/activeX436.xml"/><Relationship Id="rId99" Type="http://schemas.openxmlformats.org/officeDocument/2006/relationships/image" Target="../media/image52.emf"/><Relationship Id="rId122" Type="http://schemas.openxmlformats.org/officeDocument/2006/relationships/image" Target="../media/image62.emf"/><Relationship Id="rId164" Type="http://schemas.openxmlformats.org/officeDocument/2006/relationships/image" Target="../media/image82.emf"/><Relationship Id="rId371" Type="http://schemas.openxmlformats.org/officeDocument/2006/relationships/control" Target="../activeX/activeX213.xml"/><Relationship Id="rId427" Type="http://schemas.openxmlformats.org/officeDocument/2006/relationships/image" Target="../media/image191.emf"/><Relationship Id="rId469" Type="http://schemas.openxmlformats.org/officeDocument/2006/relationships/control" Target="../activeX/activeX274.xml"/><Relationship Id="rId634" Type="http://schemas.openxmlformats.org/officeDocument/2006/relationships/control" Target="../activeX/activeX376.xml"/><Relationship Id="rId676" Type="http://schemas.openxmlformats.org/officeDocument/2006/relationships/image" Target="../media/image285.emf"/><Relationship Id="rId26" Type="http://schemas.openxmlformats.org/officeDocument/2006/relationships/control" Target="../activeX/activeX18.xml"/><Relationship Id="rId231" Type="http://schemas.openxmlformats.org/officeDocument/2006/relationships/control" Target="../activeX/activeX128.xml"/><Relationship Id="rId273" Type="http://schemas.openxmlformats.org/officeDocument/2006/relationships/image" Target="../media/image132.emf"/><Relationship Id="rId329" Type="http://schemas.openxmlformats.org/officeDocument/2006/relationships/control" Target="../activeX/activeX181.xml"/><Relationship Id="rId480" Type="http://schemas.openxmlformats.org/officeDocument/2006/relationships/control" Target="../activeX/activeX285.xml"/><Relationship Id="rId536" Type="http://schemas.openxmlformats.org/officeDocument/2006/relationships/control" Target="../activeX/activeX323.xml"/><Relationship Id="rId701" Type="http://schemas.openxmlformats.org/officeDocument/2006/relationships/image" Target="../media/image297.emf"/><Relationship Id="rId68" Type="http://schemas.openxmlformats.org/officeDocument/2006/relationships/control" Target="../activeX/activeX40.xml"/><Relationship Id="rId133" Type="http://schemas.openxmlformats.org/officeDocument/2006/relationships/control" Target="../activeX/activeX75.xml"/><Relationship Id="rId175" Type="http://schemas.openxmlformats.org/officeDocument/2006/relationships/image" Target="../media/image87.emf"/><Relationship Id="rId340" Type="http://schemas.openxmlformats.org/officeDocument/2006/relationships/control" Target="../activeX/activeX190.xml"/><Relationship Id="rId578" Type="http://schemas.openxmlformats.org/officeDocument/2006/relationships/image" Target="../media/image242.emf"/><Relationship Id="rId743" Type="http://schemas.openxmlformats.org/officeDocument/2006/relationships/control" Target="../activeX/activeX447.xml"/><Relationship Id="rId200" Type="http://schemas.openxmlformats.org/officeDocument/2006/relationships/control" Target="../activeX/activeX111.xml"/><Relationship Id="rId382" Type="http://schemas.openxmlformats.org/officeDocument/2006/relationships/image" Target="../media/image173.emf"/><Relationship Id="rId438" Type="http://schemas.openxmlformats.org/officeDocument/2006/relationships/control" Target="../activeX/activeX252.xml"/><Relationship Id="rId603" Type="http://schemas.openxmlformats.org/officeDocument/2006/relationships/control" Target="../activeX/activeX359.xml"/><Relationship Id="rId645" Type="http://schemas.openxmlformats.org/officeDocument/2006/relationships/image" Target="../media/image272.emf"/><Relationship Id="rId687" Type="http://schemas.openxmlformats.org/officeDocument/2006/relationships/image" Target="../media/image290.emf"/><Relationship Id="rId242" Type="http://schemas.openxmlformats.org/officeDocument/2006/relationships/control" Target="../activeX/activeX134.xml"/><Relationship Id="rId284" Type="http://schemas.openxmlformats.org/officeDocument/2006/relationships/image" Target="../media/image137.emf"/><Relationship Id="rId491" Type="http://schemas.openxmlformats.org/officeDocument/2006/relationships/control" Target="../activeX/activeX295.xml"/><Relationship Id="rId505" Type="http://schemas.openxmlformats.org/officeDocument/2006/relationships/control" Target="../activeX/activeX306.xml"/><Relationship Id="rId712" Type="http://schemas.openxmlformats.org/officeDocument/2006/relationships/control" Target="../activeX/activeX420.xml"/><Relationship Id="rId37" Type="http://schemas.openxmlformats.org/officeDocument/2006/relationships/image" Target="../media/image23.emf"/><Relationship Id="rId79" Type="http://schemas.openxmlformats.org/officeDocument/2006/relationships/control" Target="../activeX/activeX46.xml"/><Relationship Id="rId102" Type="http://schemas.openxmlformats.org/officeDocument/2006/relationships/control" Target="../activeX/activeX58.xml"/><Relationship Id="rId144" Type="http://schemas.openxmlformats.org/officeDocument/2006/relationships/control" Target="../activeX/activeX81.xml"/><Relationship Id="rId547" Type="http://schemas.openxmlformats.org/officeDocument/2006/relationships/image" Target="../media/image228.emf"/><Relationship Id="rId589" Type="http://schemas.openxmlformats.org/officeDocument/2006/relationships/image" Target="../media/image247.emf"/><Relationship Id="rId754" Type="http://schemas.openxmlformats.org/officeDocument/2006/relationships/image" Target="../media/image306.emf"/><Relationship Id="rId90" Type="http://schemas.openxmlformats.org/officeDocument/2006/relationships/image" Target="../media/image48.emf"/><Relationship Id="rId186" Type="http://schemas.openxmlformats.org/officeDocument/2006/relationships/image" Target="../media/image92.emf"/><Relationship Id="rId351" Type="http://schemas.openxmlformats.org/officeDocument/2006/relationships/image" Target="../media/image165.emf"/><Relationship Id="rId393" Type="http://schemas.openxmlformats.org/officeDocument/2006/relationships/control" Target="../activeX/activeX225.xml"/><Relationship Id="rId407" Type="http://schemas.openxmlformats.org/officeDocument/2006/relationships/control" Target="../activeX/activeX234.xml"/><Relationship Id="rId449" Type="http://schemas.openxmlformats.org/officeDocument/2006/relationships/control" Target="../activeX/activeX260.xml"/><Relationship Id="rId614" Type="http://schemas.openxmlformats.org/officeDocument/2006/relationships/control" Target="../activeX/activeX365.xml"/><Relationship Id="rId656" Type="http://schemas.openxmlformats.org/officeDocument/2006/relationships/image" Target="../media/image276.emf"/><Relationship Id="rId211" Type="http://schemas.openxmlformats.org/officeDocument/2006/relationships/image" Target="../media/image103.emf"/><Relationship Id="rId253" Type="http://schemas.openxmlformats.org/officeDocument/2006/relationships/image" Target="../media/image123.emf"/><Relationship Id="rId295" Type="http://schemas.openxmlformats.org/officeDocument/2006/relationships/image" Target="../media/image142.emf"/><Relationship Id="rId309" Type="http://schemas.openxmlformats.org/officeDocument/2006/relationships/control" Target="../activeX/activeX170.xml"/><Relationship Id="rId460" Type="http://schemas.openxmlformats.org/officeDocument/2006/relationships/image" Target="../media/image200.emf"/><Relationship Id="rId516" Type="http://schemas.openxmlformats.org/officeDocument/2006/relationships/control" Target="../activeX/activeX312.xml"/><Relationship Id="rId698" Type="http://schemas.openxmlformats.org/officeDocument/2006/relationships/control" Target="../activeX/activeX412.xml"/><Relationship Id="rId48" Type="http://schemas.openxmlformats.org/officeDocument/2006/relationships/control" Target="../activeX/activeX30.xml"/><Relationship Id="rId113" Type="http://schemas.openxmlformats.org/officeDocument/2006/relationships/image" Target="../media/image58.emf"/><Relationship Id="rId320" Type="http://schemas.openxmlformats.org/officeDocument/2006/relationships/control" Target="../activeX/activeX176.xml"/><Relationship Id="rId558" Type="http://schemas.openxmlformats.org/officeDocument/2006/relationships/image" Target="../media/image233.emf"/><Relationship Id="rId723" Type="http://schemas.openxmlformats.org/officeDocument/2006/relationships/control" Target="../activeX/activeX427.xml"/><Relationship Id="rId155" Type="http://schemas.openxmlformats.org/officeDocument/2006/relationships/control" Target="../activeX/activeX87.xml"/><Relationship Id="rId197" Type="http://schemas.openxmlformats.org/officeDocument/2006/relationships/image" Target="../media/image97.emf"/><Relationship Id="rId362" Type="http://schemas.openxmlformats.org/officeDocument/2006/relationships/control" Target="../activeX/activeX206.xml"/><Relationship Id="rId418" Type="http://schemas.openxmlformats.org/officeDocument/2006/relationships/control" Target="../activeX/activeX241.xml"/><Relationship Id="rId625" Type="http://schemas.openxmlformats.org/officeDocument/2006/relationships/control" Target="../activeX/activeX371.xml"/><Relationship Id="rId222" Type="http://schemas.openxmlformats.org/officeDocument/2006/relationships/control" Target="../activeX/activeX123.xml"/><Relationship Id="rId264" Type="http://schemas.openxmlformats.org/officeDocument/2006/relationships/image" Target="../media/image128.emf"/><Relationship Id="rId471" Type="http://schemas.openxmlformats.org/officeDocument/2006/relationships/control" Target="../activeX/activeX276.xml"/><Relationship Id="rId667" Type="http://schemas.openxmlformats.org/officeDocument/2006/relationships/image" Target="../media/image281.emf"/><Relationship Id="rId17" Type="http://schemas.openxmlformats.org/officeDocument/2006/relationships/image" Target="../media/image13.emf"/><Relationship Id="rId59" Type="http://schemas.openxmlformats.org/officeDocument/2006/relationships/image" Target="../media/image33.emf"/><Relationship Id="rId124" Type="http://schemas.openxmlformats.org/officeDocument/2006/relationships/image" Target="../media/image63.emf"/><Relationship Id="rId527" Type="http://schemas.openxmlformats.org/officeDocument/2006/relationships/control" Target="../activeX/activeX318.xml"/><Relationship Id="rId569" Type="http://schemas.openxmlformats.org/officeDocument/2006/relationships/image" Target="../media/image238.emf"/><Relationship Id="rId734" Type="http://schemas.openxmlformats.org/officeDocument/2006/relationships/control" Target="../activeX/activeX438.xml"/><Relationship Id="rId70" Type="http://schemas.openxmlformats.org/officeDocument/2006/relationships/control" Target="../activeX/activeX41.xml"/><Relationship Id="rId166" Type="http://schemas.openxmlformats.org/officeDocument/2006/relationships/image" Target="../media/image83.emf"/><Relationship Id="rId331" Type="http://schemas.openxmlformats.org/officeDocument/2006/relationships/image" Target="../media/image158.emf"/><Relationship Id="rId373" Type="http://schemas.openxmlformats.org/officeDocument/2006/relationships/control" Target="../activeX/activeX214.xml"/><Relationship Id="rId429" Type="http://schemas.openxmlformats.org/officeDocument/2006/relationships/image" Target="../media/image192.emf"/><Relationship Id="rId580" Type="http://schemas.openxmlformats.org/officeDocument/2006/relationships/image" Target="../media/image243.emf"/><Relationship Id="rId636" Type="http://schemas.openxmlformats.org/officeDocument/2006/relationships/control" Target="../activeX/activeX377.xml"/><Relationship Id="rId1" Type="http://schemas.openxmlformats.org/officeDocument/2006/relationships/printerSettings" Target="../printerSettings/printerSettings5.bin"/><Relationship Id="rId233" Type="http://schemas.openxmlformats.org/officeDocument/2006/relationships/control" Target="../activeX/activeX129.xml"/><Relationship Id="rId440" Type="http://schemas.openxmlformats.org/officeDocument/2006/relationships/control" Target="../activeX/activeX253.xml"/><Relationship Id="rId678" Type="http://schemas.openxmlformats.org/officeDocument/2006/relationships/image" Target="../media/image286.emf"/><Relationship Id="rId28" Type="http://schemas.openxmlformats.org/officeDocument/2006/relationships/control" Target="../activeX/activeX19.xml"/><Relationship Id="rId275" Type="http://schemas.openxmlformats.org/officeDocument/2006/relationships/image" Target="../media/image133.emf"/><Relationship Id="rId300" Type="http://schemas.openxmlformats.org/officeDocument/2006/relationships/control" Target="../activeX/activeX165.xml"/><Relationship Id="rId482" Type="http://schemas.openxmlformats.org/officeDocument/2006/relationships/control" Target="../activeX/activeX286.xml"/><Relationship Id="rId538" Type="http://schemas.openxmlformats.org/officeDocument/2006/relationships/control" Target="../activeX/activeX324.xml"/><Relationship Id="rId703" Type="http://schemas.openxmlformats.org/officeDocument/2006/relationships/image" Target="../media/image298.emf"/><Relationship Id="rId745" Type="http://schemas.openxmlformats.org/officeDocument/2006/relationships/control" Target="../activeX/activeX449.xml"/><Relationship Id="rId81" Type="http://schemas.openxmlformats.org/officeDocument/2006/relationships/control" Target="../activeX/activeX47.xml"/><Relationship Id="rId135" Type="http://schemas.openxmlformats.org/officeDocument/2006/relationships/control" Target="../activeX/activeX76.xml"/><Relationship Id="rId177" Type="http://schemas.openxmlformats.org/officeDocument/2006/relationships/image" Target="../media/image88.emf"/><Relationship Id="rId342" Type="http://schemas.openxmlformats.org/officeDocument/2006/relationships/control" Target="../activeX/activeX191.xml"/><Relationship Id="rId384" Type="http://schemas.openxmlformats.org/officeDocument/2006/relationships/image" Target="../media/image174.emf"/><Relationship Id="rId591" Type="http://schemas.openxmlformats.org/officeDocument/2006/relationships/image" Target="../media/image248.emf"/><Relationship Id="rId605" Type="http://schemas.openxmlformats.org/officeDocument/2006/relationships/image" Target="../media/image254.emf"/><Relationship Id="rId202" Type="http://schemas.openxmlformats.org/officeDocument/2006/relationships/image" Target="../media/image99.emf"/><Relationship Id="rId244" Type="http://schemas.openxmlformats.org/officeDocument/2006/relationships/control" Target="../activeX/activeX135.xml"/><Relationship Id="rId647" Type="http://schemas.openxmlformats.org/officeDocument/2006/relationships/control" Target="../activeX/activeX384.xml"/><Relationship Id="rId689" Type="http://schemas.openxmlformats.org/officeDocument/2006/relationships/image" Target="../media/image291.emf"/><Relationship Id="rId39" Type="http://schemas.openxmlformats.org/officeDocument/2006/relationships/control" Target="../activeX/activeX25.xml"/><Relationship Id="rId286" Type="http://schemas.openxmlformats.org/officeDocument/2006/relationships/image" Target="../media/image138.emf"/><Relationship Id="rId451" Type="http://schemas.openxmlformats.org/officeDocument/2006/relationships/control" Target="../activeX/activeX262.xml"/><Relationship Id="rId493" Type="http://schemas.openxmlformats.org/officeDocument/2006/relationships/control" Target="../activeX/activeX297.xml"/><Relationship Id="rId507" Type="http://schemas.openxmlformats.org/officeDocument/2006/relationships/control" Target="../activeX/activeX307.xml"/><Relationship Id="rId549" Type="http://schemas.openxmlformats.org/officeDocument/2006/relationships/image" Target="../media/image229.emf"/><Relationship Id="rId714" Type="http://schemas.openxmlformats.org/officeDocument/2006/relationships/control" Target="../activeX/activeX421.xml"/><Relationship Id="rId50" Type="http://schemas.openxmlformats.org/officeDocument/2006/relationships/control" Target="../activeX/activeX31.xml"/><Relationship Id="rId104" Type="http://schemas.openxmlformats.org/officeDocument/2006/relationships/control" Target="../activeX/activeX59.xml"/><Relationship Id="rId146" Type="http://schemas.openxmlformats.org/officeDocument/2006/relationships/image" Target="../media/image73.emf"/><Relationship Id="rId188" Type="http://schemas.openxmlformats.org/officeDocument/2006/relationships/image" Target="../media/image93.emf"/><Relationship Id="rId311" Type="http://schemas.openxmlformats.org/officeDocument/2006/relationships/control" Target="../activeX/activeX171.xml"/><Relationship Id="rId353" Type="http://schemas.openxmlformats.org/officeDocument/2006/relationships/control" Target="../activeX/activeX197.xml"/><Relationship Id="rId395" Type="http://schemas.openxmlformats.org/officeDocument/2006/relationships/control" Target="../activeX/activeX227.xml"/><Relationship Id="rId409" Type="http://schemas.openxmlformats.org/officeDocument/2006/relationships/control" Target="../activeX/activeX235.xml"/><Relationship Id="rId560" Type="http://schemas.openxmlformats.org/officeDocument/2006/relationships/control" Target="../activeX/activeX336.xml"/><Relationship Id="rId92" Type="http://schemas.openxmlformats.org/officeDocument/2006/relationships/image" Target="../media/image49.emf"/><Relationship Id="rId213" Type="http://schemas.openxmlformats.org/officeDocument/2006/relationships/image" Target="../media/image104.emf"/><Relationship Id="rId420" Type="http://schemas.openxmlformats.org/officeDocument/2006/relationships/control" Target="../activeX/activeX242.xml"/><Relationship Id="rId616" Type="http://schemas.openxmlformats.org/officeDocument/2006/relationships/control" Target="../activeX/activeX366.xml"/><Relationship Id="rId658" Type="http://schemas.openxmlformats.org/officeDocument/2006/relationships/image" Target="../media/image277.emf"/><Relationship Id="rId255" Type="http://schemas.openxmlformats.org/officeDocument/2006/relationships/image" Target="../media/image124.emf"/><Relationship Id="rId297" Type="http://schemas.openxmlformats.org/officeDocument/2006/relationships/image" Target="../media/image143.emf"/><Relationship Id="rId462" Type="http://schemas.openxmlformats.org/officeDocument/2006/relationships/image" Target="../media/image201.emf"/><Relationship Id="rId518" Type="http://schemas.openxmlformats.org/officeDocument/2006/relationships/control" Target="../activeX/activeX313.xml"/><Relationship Id="rId725" Type="http://schemas.openxmlformats.org/officeDocument/2006/relationships/control" Target="../activeX/activeX429.xml"/><Relationship Id="rId115" Type="http://schemas.openxmlformats.org/officeDocument/2006/relationships/image" Target="../media/image59.emf"/><Relationship Id="rId157" Type="http://schemas.openxmlformats.org/officeDocument/2006/relationships/control" Target="../activeX/activeX88.xml"/><Relationship Id="rId322" Type="http://schemas.openxmlformats.org/officeDocument/2006/relationships/control" Target="../activeX/activeX177.xml"/><Relationship Id="rId364" Type="http://schemas.openxmlformats.org/officeDocument/2006/relationships/control" Target="../activeX/activeX208.xml"/><Relationship Id="rId61" Type="http://schemas.openxmlformats.org/officeDocument/2006/relationships/image" Target="../media/image34.emf"/><Relationship Id="rId199" Type="http://schemas.openxmlformats.org/officeDocument/2006/relationships/image" Target="../media/image98.emf"/><Relationship Id="rId571" Type="http://schemas.openxmlformats.org/officeDocument/2006/relationships/image" Target="../media/image239.emf"/><Relationship Id="rId627" Type="http://schemas.openxmlformats.org/officeDocument/2006/relationships/control" Target="../activeX/activeX372.xml"/><Relationship Id="rId669" Type="http://schemas.openxmlformats.org/officeDocument/2006/relationships/image" Target="../media/image282.emf"/><Relationship Id="rId19" Type="http://schemas.openxmlformats.org/officeDocument/2006/relationships/image" Target="../media/image14.emf"/><Relationship Id="rId224" Type="http://schemas.openxmlformats.org/officeDocument/2006/relationships/image" Target="../media/image109.emf"/><Relationship Id="rId266" Type="http://schemas.openxmlformats.org/officeDocument/2006/relationships/control" Target="../activeX/activeX147.xml"/><Relationship Id="rId431" Type="http://schemas.openxmlformats.org/officeDocument/2006/relationships/control" Target="../activeX/activeX248.xml"/><Relationship Id="rId473" Type="http://schemas.openxmlformats.org/officeDocument/2006/relationships/control" Target="../activeX/activeX278.xml"/><Relationship Id="rId529" Type="http://schemas.openxmlformats.org/officeDocument/2006/relationships/control" Target="../activeX/activeX319.xml"/><Relationship Id="rId680" Type="http://schemas.openxmlformats.org/officeDocument/2006/relationships/image" Target="../media/image287.emf"/><Relationship Id="rId736" Type="http://schemas.openxmlformats.org/officeDocument/2006/relationships/control" Target="../activeX/activeX440.xml"/><Relationship Id="rId30" Type="http://schemas.openxmlformats.org/officeDocument/2006/relationships/control" Target="../activeX/activeX20.xml"/><Relationship Id="rId126" Type="http://schemas.openxmlformats.org/officeDocument/2006/relationships/image" Target="../media/image64.emf"/><Relationship Id="rId168" Type="http://schemas.openxmlformats.org/officeDocument/2006/relationships/image" Target="../media/image84.emf"/><Relationship Id="rId333" Type="http://schemas.openxmlformats.org/officeDocument/2006/relationships/image" Target="../media/image159.emf"/><Relationship Id="rId540" Type="http://schemas.openxmlformats.org/officeDocument/2006/relationships/control" Target="../activeX/activeX325.xml"/><Relationship Id="rId72" Type="http://schemas.openxmlformats.org/officeDocument/2006/relationships/control" Target="../activeX/activeX42.xml"/><Relationship Id="rId375" Type="http://schemas.openxmlformats.org/officeDocument/2006/relationships/control" Target="../activeX/activeX215.xml"/><Relationship Id="rId582" Type="http://schemas.openxmlformats.org/officeDocument/2006/relationships/control" Target="../activeX/activeX348.xml"/><Relationship Id="rId638" Type="http://schemas.openxmlformats.org/officeDocument/2006/relationships/control" Target="../activeX/activeX378.xml"/><Relationship Id="rId3" Type="http://schemas.openxmlformats.org/officeDocument/2006/relationships/vmlDrawing" Target="../drawings/vmlDrawing3.vml"/><Relationship Id="rId235" Type="http://schemas.openxmlformats.org/officeDocument/2006/relationships/control" Target="../activeX/activeX130.xml"/><Relationship Id="rId277" Type="http://schemas.openxmlformats.org/officeDocument/2006/relationships/control" Target="../activeX/activeX153.xml"/><Relationship Id="rId400" Type="http://schemas.openxmlformats.org/officeDocument/2006/relationships/control" Target="../activeX/activeX230.xml"/><Relationship Id="rId442" Type="http://schemas.openxmlformats.org/officeDocument/2006/relationships/control" Target="../activeX/activeX254.xml"/><Relationship Id="rId484" Type="http://schemas.openxmlformats.org/officeDocument/2006/relationships/control" Target="../activeX/activeX288.xml"/><Relationship Id="rId705" Type="http://schemas.openxmlformats.org/officeDocument/2006/relationships/control" Target="../activeX/activeX416.xml"/><Relationship Id="rId137" Type="http://schemas.openxmlformats.org/officeDocument/2006/relationships/control" Target="../activeX/activeX77.xml"/><Relationship Id="rId302" Type="http://schemas.openxmlformats.org/officeDocument/2006/relationships/control" Target="../activeX/activeX166.xml"/><Relationship Id="rId344" Type="http://schemas.openxmlformats.org/officeDocument/2006/relationships/control" Target="../activeX/activeX192.xml"/><Relationship Id="rId691" Type="http://schemas.openxmlformats.org/officeDocument/2006/relationships/image" Target="../media/image292.emf"/><Relationship Id="rId747" Type="http://schemas.openxmlformats.org/officeDocument/2006/relationships/control" Target="../activeX/activeX451.xml"/><Relationship Id="rId41" Type="http://schemas.openxmlformats.org/officeDocument/2006/relationships/control" Target="../activeX/activeX26.xml"/><Relationship Id="rId83" Type="http://schemas.openxmlformats.org/officeDocument/2006/relationships/control" Target="../activeX/activeX48.xml"/><Relationship Id="rId179" Type="http://schemas.openxmlformats.org/officeDocument/2006/relationships/image" Target="../media/image89.emf"/><Relationship Id="rId386" Type="http://schemas.openxmlformats.org/officeDocument/2006/relationships/image" Target="../media/image175.emf"/><Relationship Id="rId551" Type="http://schemas.openxmlformats.org/officeDocument/2006/relationships/image" Target="../media/image230.emf"/><Relationship Id="rId593" Type="http://schemas.openxmlformats.org/officeDocument/2006/relationships/control" Target="../activeX/activeX354.xml"/><Relationship Id="rId607" Type="http://schemas.openxmlformats.org/officeDocument/2006/relationships/image" Target="../media/image255.emf"/><Relationship Id="rId649" Type="http://schemas.openxmlformats.org/officeDocument/2006/relationships/image" Target="../media/image273.emf"/><Relationship Id="rId190" Type="http://schemas.openxmlformats.org/officeDocument/2006/relationships/control" Target="../activeX/activeX106.xml"/><Relationship Id="rId204" Type="http://schemas.openxmlformats.org/officeDocument/2006/relationships/image" Target="../media/image100.emf"/><Relationship Id="rId246" Type="http://schemas.openxmlformats.org/officeDocument/2006/relationships/control" Target="../activeX/activeX136.xml"/><Relationship Id="rId288" Type="http://schemas.openxmlformats.org/officeDocument/2006/relationships/control" Target="../activeX/activeX159.xml"/><Relationship Id="rId411" Type="http://schemas.openxmlformats.org/officeDocument/2006/relationships/control" Target="../activeX/activeX237.xml"/><Relationship Id="rId453" Type="http://schemas.openxmlformats.org/officeDocument/2006/relationships/control" Target="../activeX/activeX264.xml"/><Relationship Id="rId509" Type="http://schemas.openxmlformats.org/officeDocument/2006/relationships/control" Target="../activeX/activeX308.xml"/><Relationship Id="rId660" Type="http://schemas.openxmlformats.org/officeDocument/2006/relationships/image" Target="../media/image278.emf"/><Relationship Id="rId106" Type="http://schemas.openxmlformats.org/officeDocument/2006/relationships/control" Target="../activeX/activeX60.xml"/><Relationship Id="rId313" Type="http://schemas.openxmlformats.org/officeDocument/2006/relationships/control" Target="../activeX/activeX172.xml"/><Relationship Id="rId495" Type="http://schemas.openxmlformats.org/officeDocument/2006/relationships/control" Target="../activeX/activeX299.xml"/><Relationship Id="rId716" Type="http://schemas.openxmlformats.org/officeDocument/2006/relationships/control" Target="../activeX/activeX422.xml"/><Relationship Id="rId10" Type="http://schemas.openxmlformats.org/officeDocument/2006/relationships/control" Target="../activeX/activeX10.xml"/><Relationship Id="rId52" Type="http://schemas.openxmlformats.org/officeDocument/2006/relationships/control" Target="../activeX/activeX32.xml"/><Relationship Id="rId94" Type="http://schemas.openxmlformats.org/officeDocument/2006/relationships/image" Target="../media/image50.emf"/><Relationship Id="rId148" Type="http://schemas.openxmlformats.org/officeDocument/2006/relationships/image" Target="../media/image74.emf"/><Relationship Id="rId355" Type="http://schemas.openxmlformats.org/officeDocument/2006/relationships/control" Target="../activeX/activeX199.xml"/><Relationship Id="rId397" Type="http://schemas.openxmlformats.org/officeDocument/2006/relationships/control" Target="../activeX/activeX228.xml"/><Relationship Id="rId520" Type="http://schemas.openxmlformats.org/officeDocument/2006/relationships/control" Target="../activeX/activeX314.xml"/><Relationship Id="rId562" Type="http://schemas.openxmlformats.org/officeDocument/2006/relationships/control" Target="../activeX/activeX337.xml"/><Relationship Id="rId618" Type="http://schemas.openxmlformats.org/officeDocument/2006/relationships/control" Target="../activeX/activeX367.xml"/><Relationship Id="rId215" Type="http://schemas.openxmlformats.org/officeDocument/2006/relationships/image" Target="../media/image105.emf"/><Relationship Id="rId257" Type="http://schemas.openxmlformats.org/officeDocument/2006/relationships/control" Target="../activeX/activeX142.xml"/><Relationship Id="rId422" Type="http://schemas.openxmlformats.org/officeDocument/2006/relationships/control" Target="../activeX/activeX243.xml"/><Relationship Id="rId464" Type="http://schemas.openxmlformats.org/officeDocument/2006/relationships/image" Target="../media/image202.emf"/><Relationship Id="rId299" Type="http://schemas.openxmlformats.org/officeDocument/2006/relationships/image" Target="../media/image144.emf"/><Relationship Id="rId727" Type="http://schemas.openxmlformats.org/officeDocument/2006/relationships/control" Target="../activeX/activeX431.xml"/><Relationship Id="rId63" Type="http://schemas.openxmlformats.org/officeDocument/2006/relationships/image" Target="../media/image35.emf"/><Relationship Id="rId159" Type="http://schemas.openxmlformats.org/officeDocument/2006/relationships/control" Target="../activeX/activeX89.xml"/><Relationship Id="rId366" Type="http://schemas.openxmlformats.org/officeDocument/2006/relationships/control" Target="../activeX/activeX210.xml"/><Relationship Id="rId573" Type="http://schemas.openxmlformats.org/officeDocument/2006/relationships/control" Target="../activeX/activeX343.xml"/><Relationship Id="rId226" Type="http://schemas.openxmlformats.org/officeDocument/2006/relationships/image" Target="../media/image110.emf"/><Relationship Id="rId433" Type="http://schemas.openxmlformats.org/officeDocument/2006/relationships/control" Target="../activeX/activeX249.xml"/><Relationship Id="rId640" Type="http://schemas.openxmlformats.org/officeDocument/2006/relationships/control" Target="../activeX/activeX379.xml"/><Relationship Id="rId738" Type="http://schemas.openxmlformats.org/officeDocument/2006/relationships/control" Target="../activeX/activeX442.xml"/><Relationship Id="rId74" Type="http://schemas.openxmlformats.org/officeDocument/2006/relationships/control" Target="../activeX/activeX43.xml"/><Relationship Id="rId377" Type="http://schemas.openxmlformats.org/officeDocument/2006/relationships/control" Target="../activeX/activeX216.xml"/><Relationship Id="rId500" Type="http://schemas.openxmlformats.org/officeDocument/2006/relationships/control" Target="../activeX/activeX303.xml"/><Relationship Id="rId584" Type="http://schemas.openxmlformats.org/officeDocument/2006/relationships/control" Target="../activeX/activeX349.xml"/><Relationship Id="rId5" Type="http://schemas.openxmlformats.org/officeDocument/2006/relationships/image" Target="../media/image7.emf"/><Relationship Id="rId237" Type="http://schemas.openxmlformats.org/officeDocument/2006/relationships/control" Target="../activeX/activeX131.xml"/><Relationship Id="rId444" Type="http://schemas.openxmlformats.org/officeDocument/2006/relationships/control" Target="../activeX/activeX256.xml"/><Relationship Id="rId651" Type="http://schemas.openxmlformats.org/officeDocument/2006/relationships/image" Target="../media/image274.emf"/><Relationship Id="rId749" Type="http://schemas.openxmlformats.org/officeDocument/2006/relationships/control" Target="../activeX/activeX453.xml"/><Relationship Id="rId290" Type="http://schemas.openxmlformats.org/officeDocument/2006/relationships/control" Target="../activeX/activeX160.xml"/><Relationship Id="rId304" Type="http://schemas.openxmlformats.org/officeDocument/2006/relationships/control" Target="../activeX/activeX167.xml"/><Relationship Id="rId388" Type="http://schemas.openxmlformats.org/officeDocument/2006/relationships/control" Target="../activeX/activeX222.xml"/><Relationship Id="rId511" Type="http://schemas.openxmlformats.org/officeDocument/2006/relationships/image" Target="../media/image211.emf"/><Relationship Id="rId609" Type="http://schemas.openxmlformats.org/officeDocument/2006/relationships/image" Target="../media/image256.emf"/><Relationship Id="rId85" Type="http://schemas.openxmlformats.org/officeDocument/2006/relationships/control" Target="../activeX/activeX49.xml"/><Relationship Id="rId150" Type="http://schemas.openxmlformats.org/officeDocument/2006/relationships/image" Target="../media/image75.emf"/><Relationship Id="rId595" Type="http://schemas.openxmlformats.org/officeDocument/2006/relationships/control" Target="../activeX/activeX355.xml"/><Relationship Id="rId248" Type="http://schemas.openxmlformats.org/officeDocument/2006/relationships/control" Target="../activeX/activeX137.xml"/><Relationship Id="rId455" Type="http://schemas.openxmlformats.org/officeDocument/2006/relationships/control" Target="../activeX/activeX266.xml"/><Relationship Id="rId662" Type="http://schemas.openxmlformats.org/officeDocument/2006/relationships/control" Target="../activeX/activeX393.xml"/><Relationship Id="rId12" Type="http://schemas.openxmlformats.org/officeDocument/2006/relationships/control" Target="../activeX/activeX11.xml"/><Relationship Id="rId108" Type="http://schemas.openxmlformats.org/officeDocument/2006/relationships/image" Target="../media/image56.emf"/><Relationship Id="rId315" Type="http://schemas.openxmlformats.org/officeDocument/2006/relationships/control" Target="../activeX/activeX173.xml"/><Relationship Id="rId522" Type="http://schemas.openxmlformats.org/officeDocument/2006/relationships/image" Target="../media/image216.emf"/><Relationship Id="rId96" Type="http://schemas.openxmlformats.org/officeDocument/2006/relationships/control" Target="../activeX/activeX55.xml"/><Relationship Id="rId161" Type="http://schemas.openxmlformats.org/officeDocument/2006/relationships/control" Target="../activeX/activeX90.xml"/><Relationship Id="rId399" Type="http://schemas.openxmlformats.org/officeDocument/2006/relationships/image" Target="../media/image179.emf"/><Relationship Id="rId259" Type="http://schemas.openxmlformats.org/officeDocument/2006/relationships/control" Target="../activeX/activeX143.xml"/><Relationship Id="rId466" Type="http://schemas.openxmlformats.org/officeDocument/2006/relationships/image" Target="../media/image203.emf"/><Relationship Id="rId673" Type="http://schemas.openxmlformats.org/officeDocument/2006/relationships/control" Target="../activeX/activeX399.xml"/><Relationship Id="rId23" Type="http://schemas.openxmlformats.org/officeDocument/2006/relationships/image" Target="../media/image16.emf"/><Relationship Id="rId119" Type="http://schemas.openxmlformats.org/officeDocument/2006/relationships/image" Target="../media/image61.emf"/><Relationship Id="rId326" Type="http://schemas.openxmlformats.org/officeDocument/2006/relationships/control" Target="../activeX/activeX179.xml"/><Relationship Id="rId533" Type="http://schemas.openxmlformats.org/officeDocument/2006/relationships/image" Target="../media/image221.emf"/><Relationship Id="rId740" Type="http://schemas.openxmlformats.org/officeDocument/2006/relationships/control" Target="../activeX/activeX444.xml"/><Relationship Id="rId172" Type="http://schemas.openxmlformats.org/officeDocument/2006/relationships/control" Target="../activeX/activeX96.xml"/><Relationship Id="rId477" Type="http://schemas.openxmlformats.org/officeDocument/2006/relationships/control" Target="../activeX/activeX282.xml"/><Relationship Id="rId600" Type="http://schemas.openxmlformats.org/officeDocument/2006/relationships/image" Target="../media/image252.emf"/><Relationship Id="rId684" Type="http://schemas.openxmlformats.org/officeDocument/2006/relationships/control" Target="../activeX/activeX405.xml"/><Relationship Id="rId337" Type="http://schemas.openxmlformats.org/officeDocument/2006/relationships/control" Target="../activeX/activeX187.xml"/><Relationship Id="rId34" Type="http://schemas.openxmlformats.org/officeDocument/2006/relationships/control" Target="../activeX/activeX22.xml"/><Relationship Id="rId544" Type="http://schemas.openxmlformats.org/officeDocument/2006/relationships/control" Target="../activeX/activeX327.xml"/><Relationship Id="rId751" Type="http://schemas.openxmlformats.org/officeDocument/2006/relationships/control" Target="../activeX/activeX455.xml"/><Relationship Id="rId183" Type="http://schemas.openxmlformats.org/officeDocument/2006/relationships/control" Target="../activeX/activeX102.xml"/><Relationship Id="rId390" Type="http://schemas.openxmlformats.org/officeDocument/2006/relationships/control" Target="../activeX/activeX223.xml"/><Relationship Id="rId404" Type="http://schemas.openxmlformats.org/officeDocument/2006/relationships/control" Target="../activeX/activeX232.xml"/><Relationship Id="rId611" Type="http://schemas.openxmlformats.org/officeDocument/2006/relationships/image" Target="../media/image257.emf"/><Relationship Id="rId250" Type="http://schemas.openxmlformats.org/officeDocument/2006/relationships/control" Target="../activeX/activeX138.xml"/><Relationship Id="rId488" Type="http://schemas.openxmlformats.org/officeDocument/2006/relationships/control" Target="../activeX/activeX292.xml"/><Relationship Id="rId695" Type="http://schemas.openxmlformats.org/officeDocument/2006/relationships/image" Target="../media/image294.emf"/><Relationship Id="rId709" Type="http://schemas.openxmlformats.org/officeDocument/2006/relationships/control" Target="../activeX/activeX418.xml"/><Relationship Id="rId45" Type="http://schemas.openxmlformats.org/officeDocument/2006/relationships/control" Target="../activeX/activeX28.xml"/><Relationship Id="rId110" Type="http://schemas.openxmlformats.org/officeDocument/2006/relationships/image" Target="../media/image57.emf"/><Relationship Id="rId348" Type="http://schemas.openxmlformats.org/officeDocument/2006/relationships/control" Target="../activeX/activeX194.xml"/><Relationship Id="rId555" Type="http://schemas.openxmlformats.org/officeDocument/2006/relationships/control" Target="../activeX/activeX333.xml"/><Relationship Id="rId194" Type="http://schemas.openxmlformats.org/officeDocument/2006/relationships/control" Target="../activeX/activeX108.xml"/><Relationship Id="rId208" Type="http://schemas.openxmlformats.org/officeDocument/2006/relationships/image" Target="../media/image102.emf"/><Relationship Id="rId415" Type="http://schemas.openxmlformats.org/officeDocument/2006/relationships/control" Target="../activeX/activeX239.xml"/><Relationship Id="rId622" Type="http://schemas.openxmlformats.org/officeDocument/2006/relationships/control" Target="../activeX/activeX369.xml"/><Relationship Id="rId261" Type="http://schemas.openxmlformats.org/officeDocument/2006/relationships/control" Target="../activeX/activeX144.xml"/><Relationship Id="rId499" Type="http://schemas.openxmlformats.org/officeDocument/2006/relationships/image" Target="../media/image206.emf"/><Relationship Id="rId56" Type="http://schemas.openxmlformats.org/officeDocument/2006/relationships/control" Target="../activeX/activeX34.xml"/><Relationship Id="rId359" Type="http://schemas.openxmlformats.org/officeDocument/2006/relationships/control" Target="../activeX/activeX203.xml"/><Relationship Id="rId566" Type="http://schemas.openxmlformats.org/officeDocument/2006/relationships/control" Target="../activeX/activeX339.xml"/><Relationship Id="rId121" Type="http://schemas.openxmlformats.org/officeDocument/2006/relationships/control" Target="../activeX/activeX69.xml"/><Relationship Id="rId219" Type="http://schemas.openxmlformats.org/officeDocument/2006/relationships/image" Target="../media/image107.emf"/><Relationship Id="rId426" Type="http://schemas.openxmlformats.org/officeDocument/2006/relationships/control" Target="../activeX/activeX245.xml"/><Relationship Id="rId633" Type="http://schemas.openxmlformats.org/officeDocument/2006/relationships/image" Target="../media/image267.emf"/><Relationship Id="rId67" Type="http://schemas.openxmlformats.org/officeDocument/2006/relationships/image" Target="../media/image37.emf"/><Relationship Id="rId272" Type="http://schemas.openxmlformats.org/officeDocument/2006/relationships/control" Target="../activeX/activeX150.xml"/><Relationship Id="rId577" Type="http://schemas.openxmlformats.org/officeDocument/2006/relationships/control" Target="../activeX/activeX345.xml"/><Relationship Id="rId700" Type="http://schemas.openxmlformats.org/officeDocument/2006/relationships/control" Target="../activeX/activeX413.xml"/><Relationship Id="rId132" Type="http://schemas.openxmlformats.org/officeDocument/2006/relationships/image" Target="../media/image67.emf"/><Relationship Id="rId437" Type="http://schemas.openxmlformats.org/officeDocument/2006/relationships/control" Target="../activeX/activeX251.xml"/><Relationship Id="rId644" Type="http://schemas.openxmlformats.org/officeDocument/2006/relationships/control" Target="../activeX/activeX382.xml"/><Relationship Id="rId283" Type="http://schemas.openxmlformats.org/officeDocument/2006/relationships/control" Target="../activeX/activeX156.xml"/><Relationship Id="rId490" Type="http://schemas.openxmlformats.org/officeDocument/2006/relationships/control" Target="../activeX/activeX294.xml"/><Relationship Id="rId504" Type="http://schemas.openxmlformats.org/officeDocument/2006/relationships/image" Target="../media/image208.emf"/><Relationship Id="rId711" Type="http://schemas.openxmlformats.org/officeDocument/2006/relationships/control" Target="../activeX/activeX419.xml"/><Relationship Id="rId78" Type="http://schemas.openxmlformats.org/officeDocument/2006/relationships/image" Target="../media/image42.emf"/><Relationship Id="rId143" Type="http://schemas.openxmlformats.org/officeDocument/2006/relationships/image" Target="../media/image72.emf"/><Relationship Id="rId350" Type="http://schemas.openxmlformats.org/officeDocument/2006/relationships/control" Target="../activeX/activeX195.xml"/><Relationship Id="rId588" Type="http://schemas.openxmlformats.org/officeDocument/2006/relationships/control" Target="../activeX/activeX351.xml"/><Relationship Id="rId9" Type="http://schemas.openxmlformats.org/officeDocument/2006/relationships/image" Target="../media/image9.emf"/><Relationship Id="rId210" Type="http://schemas.openxmlformats.org/officeDocument/2006/relationships/control" Target="../activeX/activeX117.xml"/><Relationship Id="rId448" Type="http://schemas.openxmlformats.org/officeDocument/2006/relationships/control" Target="../activeX/activeX259.xml"/><Relationship Id="rId655" Type="http://schemas.openxmlformats.org/officeDocument/2006/relationships/control" Target="../activeX/activeX389.xml"/><Relationship Id="rId294" Type="http://schemas.openxmlformats.org/officeDocument/2006/relationships/control" Target="../activeX/activeX162.xml"/><Relationship Id="rId308" Type="http://schemas.openxmlformats.org/officeDocument/2006/relationships/control" Target="../activeX/activeX169.xml"/><Relationship Id="rId515" Type="http://schemas.openxmlformats.org/officeDocument/2006/relationships/image" Target="../media/image213.emf"/><Relationship Id="rId722" Type="http://schemas.openxmlformats.org/officeDocument/2006/relationships/control" Target="../activeX/activeX426.xml"/><Relationship Id="rId89" Type="http://schemas.openxmlformats.org/officeDocument/2006/relationships/control" Target="../activeX/activeX51.xml"/><Relationship Id="rId154" Type="http://schemas.openxmlformats.org/officeDocument/2006/relationships/image" Target="../media/image77.emf"/><Relationship Id="rId361" Type="http://schemas.openxmlformats.org/officeDocument/2006/relationships/control" Target="../activeX/activeX205.xml"/><Relationship Id="rId599" Type="http://schemas.openxmlformats.org/officeDocument/2006/relationships/control" Target="../activeX/activeX357.xml"/><Relationship Id="rId459" Type="http://schemas.openxmlformats.org/officeDocument/2006/relationships/control" Target="../activeX/activeX269.xml"/><Relationship Id="rId666" Type="http://schemas.openxmlformats.org/officeDocument/2006/relationships/control" Target="../activeX/activeX395.xml"/><Relationship Id="rId16" Type="http://schemas.openxmlformats.org/officeDocument/2006/relationships/control" Target="../activeX/activeX13.xml"/><Relationship Id="rId221" Type="http://schemas.openxmlformats.org/officeDocument/2006/relationships/image" Target="../media/image108.emf"/><Relationship Id="rId319" Type="http://schemas.openxmlformats.org/officeDocument/2006/relationships/image" Target="../media/image153.emf"/><Relationship Id="rId526" Type="http://schemas.openxmlformats.org/officeDocument/2006/relationships/image" Target="../media/image218.emf"/><Relationship Id="rId733" Type="http://schemas.openxmlformats.org/officeDocument/2006/relationships/control" Target="../activeX/activeX437.xml"/><Relationship Id="rId165" Type="http://schemas.openxmlformats.org/officeDocument/2006/relationships/control" Target="../activeX/activeX92.xml"/><Relationship Id="rId372" Type="http://schemas.openxmlformats.org/officeDocument/2006/relationships/image" Target="../media/image168.emf"/><Relationship Id="rId677" Type="http://schemas.openxmlformats.org/officeDocument/2006/relationships/control" Target="../activeX/activeX401.xml"/><Relationship Id="rId232" Type="http://schemas.openxmlformats.org/officeDocument/2006/relationships/image" Target="../media/image113.emf"/><Relationship Id="rId27" Type="http://schemas.openxmlformats.org/officeDocument/2006/relationships/image" Target="../media/image18.emf"/><Relationship Id="rId537" Type="http://schemas.openxmlformats.org/officeDocument/2006/relationships/image" Target="../media/image223.emf"/><Relationship Id="rId744" Type="http://schemas.openxmlformats.org/officeDocument/2006/relationships/control" Target="../activeX/activeX448.xml"/><Relationship Id="rId80" Type="http://schemas.openxmlformats.org/officeDocument/2006/relationships/image" Target="../media/image43.emf"/><Relationship Id="rId176" Type="http://schemas.openxmlformats.org/officeDocument/2006/relationships/control" Target="../activeX/activeX98.xml"/><Relationship Id="rId383" Type="http://schemas.openxmlformats.org/officeDocument/2006/relationships/control" Target="../activeX/activeX219.xml"/><Relationship Id="rId590" Type="http://schemas.openxmlformats.org/officeDocument/2006/relationships/control" Target="../activeX/activeX352.xml"/><Relationship Id="rId604" Type="http://schemas.openxmlformats.org/officeDocument/2006/relationships/control" Target="../activeX/activeX360.xml"/><Relationship Id="rId243" Type="http://schemas.openxmlformats.org/officeDocument/2006/relationships/image" Target="../media/image118.emf"/><Relationship Id="rId450" Type="http://schemas.openxmlformats.org/officeDocument/2006/relationships/control" Target="../activeX/activeX261.xml"/><Relationship Id="rId688" Type="http://schemas.openxmlformats.org/officeDocument/2006/relationships/control" Target="../activeX/activeX407.xml"/><Relationship Id="rId38" Type="http://schemas.openxmlformats.org/officeDocument/2006/relationships/control" Target="../activeX/activeX24.xml"/><Relationship Id="rId103" Type="http://schemas.openxmlformats.org/officeDocument/2006/relationships/image" Target="../media/image54.emf"/><Relationship Id="rId310" Type="http://schemas.openxmlformats.org/officeDocument/2006/relationships/image" Target="../media/image149.emf"/><Relationship Id="rId548" Type="http://schemas.openxmlformats.org/officeDocument/2006/relationships/control" Target="../activeX/activeX329.xml"/><Relationship Id="rId91" Type="http://schemas.openxmlformats.org/officeDocument/2006/relationships/control" Target="../activeX/activeX52.xml"/><Relationship Id="rId187" Type="http://schemas.openxmlformats.org/officeDocument/2006/relationships/control" Target="../activeX/activeX104.xml"/><Relationship Id="rId394" Type="http://schemas.openxmlformats.org/officeDocument/2006/relationships/control" Target="../activeX/activeX226.xml"/><Relationship Id="rId408" Type="http://schemas.openxmlformats.org/officeDocument/2006/relationships/image" Target="../media/image183.emf"/><Relationship Id="rId615" Type="http://schemas.openxmlformats.org/officeDocument/2006/relationships/image" Target="../media/image259.emf"/><Relationship Id="rId254" Type="http://schemas.openxmlformats.org/officeDocument/2006/relationships/control" Target="../activeX/activeX140.xml"/><Relationship Id="rId699" Type="http://schemas.openxmlformats.org/officeDocument/2006/relationships/image" Target="../media/image296.emf"/><Relationship Id="rId49" Type="http://schemas.openxmlformats.org/officeDocument/2006/relationships/image" Target="../media/image28.emf"/><Relationship Id="rId114" Type="http://schemas.openxmlformats.org/officeDocument/2006/relationships/control" Target="../activeX/activeX65.xml"/><Relationship Id="rId461" Type="http://schemas.openxmlformats.org/officeDocument/2006/relationships/control" Target="../activeX/activeX270.xml"/><Relationship Id="rId559" Type="http://schemas.openxmlformats.org/officeDocument/2006/relationships/control" Target="../activeX/activeX335.xml"/><Relationship Id="rId198" Type="http://schemas.openxmlformats.org/officeDocument/2006/relationships/control" Target="../activeX/activeX110.xml"/><Relationship Id="rId321" Type="http://schemas.openxmlformats.org/officeDocument/2006/relationships/image" Target="../media/image154.emf"/><Relationship Id="rId419" Type="http://schemas.openxmlformats.org/officeDocument/2006/relationships/image" Target="../media/image187.emf"/><Relationship Id="rId626" Type="http://schemas.openxmlformats.org/officeDocument/2006/relationships/image" Target="../media/image264.emf"/><Relationship Id="rId265" Type="http://schemas.openxmlformats.org/officeDocument/2006/relationships/control" Target="../activeX/activeX146.xml"/><Relationship Id="rId472" Type="http://schemas.openxmlformats.org/officeDocument/2006/relationships/control" Target="../activeX/activeX277.xml"/><Relationship Id="rId125" Type="http://schemas.openxmlformats.org/officeDocument/2006/relationships/control" Target="../activeX/activeX71.xml"/><Relationship Id="rId332" Type="http://schemas.openxmlformats.org/officeDocument/2006/relationships/control" Target="../activeX/activeX183.xml"/><Relationship Id="rId637" Type="http://schemas.openxmlformats.org/officeDocument/2006/relationships/image" Target="../media/image269.emf"/><Relationship Id="rId276" Type="http://schemas.openxmlformats.org/officeDocument/2006/relationships/control" Target="../activeX/activeX152.xml"/><Relationship Id="rId483" Type="http://schemas.openxmlformats.org/officeDocument/2006/relationships/control" Target="../activeX/activeX287.xml"/><Relationship Id="rId690" Type="http://schemas.openxmlformats.org/officeDocument/2006/relationships/control" Target="../activeX/activeX408.xml"/><Relationship Id="rId704" Type="http://schemas.openxmlformats.org/officeDocument/2006/relationships/control" Target="../activeX/activeX415.xml"/><Relationship Id="rId40" Type="http://schemas.openxmlformats.org/officeDocument/2006/relationships/image" Target="../media/image24.emf"/><Relationship Id="rId136" Type="http://schemas.openxmlformats.org/officeDocument/2006/relationships/image" Target="../media/image69.emf"/><Relationship Id="rId343" Type="http://schemas.openxmlformats.org/officeDocument/2006/relationships/image" Target="../media/image161.emf"/><Relationship Id="rId550" Type="http://schemas.openxmlformats.org/officeDocument/2006/relationships/control" Target="../activeX/activeX330.xml"/><Relationship Id="rId203" Type="http://schemas.openxmlformats.org/officeDocument/2006/relationships/control" Target="../activeX/activeX113.xml"/><Relationship Id="rId648" Type="http://schemas.openxmlformats.org/officeDocument/2006/relationships/control" Target="../activeX/activeX385.xml"/><Relationship Id="rId287" Type="http://schemas.openxmlformats.org/officeDocument/2006/relationships/control" Target="../activeX/activeX158.xml"/><Relationship Id="rId410" Type="http://schemas.openxmlformats.org/officeDocument/2006/relationships/control" Target="../activeX/activeX236.xml"/><Relationship Id="rId494" Type="http://schemas.openxmlformats.org/officeDocument/2006/relationships/control" Target="../activeX/activeX298.xml"/><Relationship Id="rId508" Type="http://schemas.openxmlformats.org/officeDocument/2006/relationships/image" Target="../media/image210.emf"/><Relationship Id="rId715" Type="http://schemas.openxmlformats.org/officeDocument/2006/relationships/image" Target="../media/image303.emf"/><Relationship Id="rId147" Type="http://schemas.openxmlformats.org/officeDocument/2006/relationships/control" Target="../activeX/activeX83.xml"/><Relationship Id="rId354" Type="http://schemas.openxmlformats.org/officeDocument/2006/relationships/control" Target="../activeX/activeX198.xml"/><Relationship Id="rId51" Type="http://schemas.openxmlformats.org/officeDocument/2006/relationships/image" Target="../media/image29.emf"/><Relationship Id="rId561" Type="http://schemas.openxmlformats.org/officeDocument/2006/relationships/image" Target="../media/image234.emf"/><Relationship Id="rId659" Type="http://schemas.openxmlformats.org/officeDocument/2006/relationships/control" Target="../activeX/activeX391.xml"/><Relationship Id="rId214" Type="http://schemas.openxmlformats.org/officeDocument/2006/relationships/control" Target="../activeX/activeX119.xml"/><Relationship Id="rId298" Type="http://schemas.openxmlformats.org/officeDocument/2006/relationships/control" Target="../activeX/activeX164.xml"/><Relationship Id="rId421" Type="http://schemas.openxmlformats.org/officeDocument/2006/relationships/image" Target="../media/image188.emf"/><Relationship Id="rId519" Type="http://schemas.openxmlformats.org/officeDocument/2006/relationships/image" Target="../media/image215.emf"/><Relationship Id="rId158" Type="http://schemas.openxmlformats.org/officeDocument/2006/relationships/image" Target="../media/image79.emf"/><Relationship Id="rId726" Type="http://schemas.openxmlformats.org/officeDocument/2006/relationships/control" Target="../activeX/activeX430.xml"/><Relationship Id="rId62" Type="http://schemas.openxmlformats.org/officeDocument/2006/relationships/control" Target="../activeX/activeX37.xml"/><Relationship Id="rId365" Type="http://schemas.openxmlformats.org/officeDocument/2006/relationships/control" Target="../activeX/activeX209.xml"/><Relationship Id="rId572" Type="http://schemas.openxmlformats.org/officeDocument/2006/relationships/control" Target="../activeX/activeX342.xml"/><Relationship Id="rId225" Type="http://schemas.openxmlformats.org/officeDocument/2006/relationships/control" Target="../activeX/activeX125.xml"/><Relationship Id="rId432" Type="http://schemas.openxmlformats.org/officeDocument/2006/relationships/image" Target="../media/image193.emf"/></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ivotTable" Target="../pivotTables/pivotTable1.xml"/><Relationship Id="rId6" Type="http://schemas.openxmlformats.org/officeDocument/2006/relationships/image" Target="../media/image307.emf"/><Relationship Id="rId5" Type="http://schemas.openxmlformats.org/officeDocument/2006/relationships/control" Target="../activeX/activeX458.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9">
    <tabColor indexed="47"/>
  </sheetPr>
  <dimension ref="A1:F2"/>
  <sheetViews>
    <sheetView workbookViewId="0">
      <selection activeCell="B7" sqref="B7"/>
    </sheetView>
  </sheetViews>
  <sheetFormatPr baseColWidth="10" defaultRowHeight="12.75" x14ac:dyDescent="0.2"/>
  <cols>
    <col min="2" max="2" width="11.28515625" customWidth="1"/>
  </cols>
  <sheetData>
    <row r="1" spans="1:6" ht="13.5" thickBot="1" x14ac:dyDescent="0.25"/>
    <row r="2" spans="1:6" ht="27" thickBot="1" x14ac:dyDescent="0.45">
      <c r="A2" s="44" t="s">
        <v>35</v>
      </c>
      <c r="B2" s="39"/>
      <c r="C2" s="39"/>
      <c r="D2" s="39"/>
      <c r="E2" s="39"/>
      <c r="F2" s="39"/>
    </row>
  </sheetData>
  <phoneticPr fontId="7" type="noConversion"/>
  <pageMargins left="0.78740157499999996" right="0.78740157499999996" top="0.984251969" bottom="0.984251969" header="0.5" footer="0.5"/>
  <pageSetup paperSize="9" orientation="portrait" horizontalDpi="300" verticalDpi="300" r:id="rId1"/>
  <headerFooter alignWithMargins="0"/>
  <drawing r:id="rId2"/>
  <legacyDrawing r:id="rId3"/>
  <controls>
    <mc:AlternateContent xmlns:mc="http://schemas.openxmlformats.org/markup-compatibility/2006">
      <mc:Choice Requires="x14">
        <control shapeId="3078" r:id="rId4" name="CommandButton1">
          <controlPr defaultSize="0" autoLine="0" autoPict="0" r:id="rId5">
            <anchor moveWithCells="1">
              <from>
                <xdr:col>2</xdr:col>
                <xdr:colOff>9525</xdr:colOff>
                <xdr:row>10</xdr:row>
                <xdr:rowOff>9525</xdr:rowOff>
              </from>
              <to>
                <xdr:col>5</xdr:col>
                <xdr:colOff>209550</xdr:colOff>
                <xdr:row>15</xdr:row>
                <xdr:rowOff>142875</xdr:rowOff>
              </to>
            </anchor>
          </controlPr>
        </control>
      </mc:Choice>
      <mc:Fallback>
        <control shapeId="3078" r:id="rId4" name="CommandButton1"/>
      </mc:Fallback>
    </mc:AlternateContent>
    <mc:AlternateContent xmlns:mc="http://schemas.openxmlformats.org/markup-compatibility/2006">
      <mc:Choice Requires="x14">
        <control shapeId="3079" r:id="rId6" name="CommandButton2">
          <controlPr defaultSize="0" autoLine="0" autoPict="0" r:id="rId7">
            <anchor moveWithCells="1">
              <from>
                <xdr:col>2</xdr:col>
                <xdr:colOff>9525</xdr:colOff>
                <xdr:row>16</xdr:row>
                <xdr:rowOff>9525</xdr:rowOff>
              </from>
              <to>
                <xdr:col>5</xdr:col>
                <xdr:colOff>228600</xdr:colOff>
                <xdr:row>21</xdr:row>
                <xdr:rowOff>142875</xdr:rowOff>
              </to>
            </anchor>
          </controlPr>
        </control>
      </mc:Choice>
      <mc:Fallback>
        <control shapeId="3079" r:id="rId6" name="CommandButton2"/>
      </mc:Fallback>
    </mc:AlternateContent>
    <mc:AlternateContent xmlns:mc="http://schemas.openxmlformats.org/markup-compatibility/2006">
      <mc:Choice Requires="x14">
        <control shapeId="3080" r:id="rId8" name="CommandButton3">
          <controlPr defaultSize="0" autoLine="0" autoPict="0" r:id="rId9">
            <anchor moveWithCells="1">
              <from>
                <xdr:col>2</xdr:col>
                <xdr:colOff>9525</xdr:colOff>
                <xdr:row>22</xdr:row>
                <xdr:rowOff>9525</xdr:rowOff>
              </from>
              <to>
                <xdr:col>5</xdr:col>
                <xdr:colOff>228600</xdr:colOff>
                <xdr:row>27</xdr:row>
                <xdr:rowOff>142875</xdr:rowOff>
              </to>
            </anchor>
          </controlPr>
        </control>
      </mc:Choice>
      <mc:Fallback>
        <control shapeId="3080" r:id="rId8" name="CommandButton3"/>
      </mc:Fallback>
    </mc:AlternateContent>
    <mc:AlternateContent xmlns:mc="http://schemas.openxmlformats.org/markup-compatibility/2006">
      <mc:Choice Requires="x14">
        <control shapeId="3081" r:id="rId10" name="CommandButton4">
          <controlPr defaultSize="0" autoLine="0" autoPict="0" r:id="rId11">
            <anchor moveWithCells="1">
              <from>
                <xdr:col>2</xdr:col>
                <xdr:colOff>9525</xdr:colOff>
                <xdr:row>28</xdr:row>
                <xdr:rowOff>9525</xdr:rowOff>
              </from>
              <to>
                <xdr:col>5</xdr:col>
                <xdr:colOff>228600</xdr:colOff>
                <xdr:row>33</xdr:row>
                <xdr:rowOff>142875</xdr:rowOff>
              </to>
            </anchor>
          </controlPr>
        </control>
      </mc:Choice>
      <mc:Fallback>
        <control shapeId="3081" r:id="rId10" name="CommandButton4"/>
      </mc:Fallback>
    </mc:AlternateContent>
    <mc:AlternateContent xmlns:mc="http://schemas.openxmlformats.org/markup-compatibility/2006">
      <mc:Choice Requires="x14">
        <control shapeId="3082" r:id="rId12" name="CommandButton5">
          <controlPr defaultSize="0" autoLine="0" autoPict="0" r:id="rId13">
            <anchor moveWithCells="1">
              <from>
                <xdr:col>2</xdr:col>
                <xdr:colOff>9525</xdr:colOff>
                <xdr:row>34</xdr:row>
                <xdr:rowOff>9525</xdr:rowOff>
              </from>
              <to>
                <xdr:col>5</xdr:col>
                <xdr:colOff>209550</xdr:colOff>
                <xdr:row>39</xdr:row>
                <xdr:rowOff>142875</xdr:rowOff>
              </to>
            </anchor>
          </controlPr>
        </control>
      </mc:Choice>
      <mc:Fallback>
        <control shapeId="3082" r:id="rId12" name="CommandButton5"/>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1:R20"/>
  <sheetViews>
    <sheetView tabSelected="1" zoomScale="80" zoomScaleNormal="80" workbookViewId="0">
      <selection activeCell="C14" sqref="C14"/>
    </sheetView>
  </sheetViews>
  <sheetFormatPr baseColWidth="10" defaultRowHeight="12.75" x14ac:dyDescent="0.2"/>
  <sheetData>
    <row r="11" spans="3:18" ht="39" customHeight="1" x14ac:dyDescent="0.25">
      <c r="C11" s="153" t="s">
        <v>496</v>
      </c>
      <c r="D11" s="154"/>
      <c r="E11" s="154"/>
      <c r="F11" s="154"/>
      <c r="G11" s="154"/>
      <c r="H11" s="154"/>
      <c r="I11" s="154"/>
      <c r="J11" s="154"/>
      <c r="K11" s="154"/>
      <c r="L11" s="154"/>
      <c r="M11" s="154"/>
      <c r="N11" s="155"/>
      <c r="O11" s="133"/>
      <c r="P11" s="133"/>
      <c r="Q11" s="133"/>
      <c r="R11" s="133"/>
    </row>
    <row r="12" spans="3:18" ht="24" x14ac:dyDescent="0.35">
      <c r="C12" s="134"/>
      <c r="D12" s="135"/>
      <c r="E12" s="135"/>
      <c r="F12" s="135"/>
      <c r="G12" s="135"/>
      <c r="H12" s="135"/>
      <c r="I12" s="135"/>
      <c r="J12" s="135"/>
      <c r="K12" s="135"/>
      <c r="L12" s="133"/>
      <c r="M12" s="133"/>
      <c r="N12" s="133"/>
      <c r="O12" s="133"/>
      <c r="P12" s="133"/>
      <c r="Q12" s="133"/>
      <c r="R12" s="133"/>
    </row>
    <row r="13" spans="3:18" ht="177" customHeight="1" x14ac:dyDescent="0.25">
      <c r="C13" s="156" t="s">
        <v>497</v>
      </c>
      <c r="D13" s="157"/>
      <c r="E13" s="157"/>
      <c r="F13" s="157"/>
      <c r="G13" s="157"/>
      <c r="H13" s="157"/>
      <c r="I13" s="157"/>
      <c r="J13" s="157"/>
      <c r="K13" s="157"/>
      <c r="L13" s="157"/>
      <c r="M13" s="157"/>
      <c r="N13" s="157"/>
      <c r="O13" s="133"/>
      <c r="P13" s="133"/>
      <c r="Q13" s="133"/>
      <c r="R13" s="133"/>
    </row>
    <row r="14" spans="3:18" ht="24" x14ac:dyDescent="0.35">
      <c r="C14" s="135"/>
      <c r="D14" s="135"/>
      <c r="E14" s="135"/>
      <c r="F14" s="135"/>
      <c r="G14" s="135"/>
      <c r="H14" s="135"/>
      <c r="I14" s="135"/>
      <c r="J14" s="135"/>
      <c r="K14" s="135"/>
      <c r="L14" s="133"/>
      <c r="M14" s="133"/>
      <c r="N14" s="133"/>
      <c r="O14" s="133"/>
      <c r="P14" s="133"/>
      <c r="Q14" s="133"/>
      <c r="R14" s="133"/>
    </row>
    <row r="15" spans="3:18" ht="24" x14ac:dyDescent="0.35">
      <c r="C15" s="135"/>
      <c r="D15" s="133"/>
      <c r="E15" s="135"/>
      <c r="F15" s="135"/>
      <c r="G15" s="135"/>
      <c r="H15" s="135"/>
      <c r="I15" s="135"/>
      <c r="J15" s="135"/>
      <c r="K15" s="135"/>
      <c r="L15" s="133"/>
      <c r="M15" s="133"/>
      <c r="N15" s="133"/>
      <c r="O15" s="133"/>
      <c r="P15" s="133"/>
      <c r="Q15" s="133"/>
      <c r="R15" s="133"/>
    </row>
    <row r="16" spans="3:18" ht="24" x14ac:dyDescent="0.35">
      <c r="C16" s="133"/>
      <c r="D16" s="135"/>
      <c r="E16" s="135"/>
      <c r="F16" s="135"/>
      <c r="G16" s="135"/>
      <c r="H16" s="135"/>
      <c r="I16" s="135"/>
      <c r="J16" s="135"/>
      <c r="K16" s="135"/>
      <c r="L16" s="133"/>
      <c r="M16" s="133"/>
      <c r="N16" s="133"/>
      <c r="O16" s="133"/>
      <c r="P16" s="133"/>
      <c r="Q16" s="133"/>
      <c r="R16" s="133"/>
    </row>
    <row r="17" spans="3:18" ht="24" x14ac:dyDescent="0.35">
      <c r="C17" s="135"/>
      <c r="D17" s="133"/>
      <c r="E17" s="133"/>
      <c r="F17" s="133"/>
      <c r="G17" s="133"/>
      <c r="H17" s="133"/>
      <c r="I17" s="133"/>
      <c r="J17" s="133"/>
      <c r="K17" s="133"/>
      <c r="L17" s="133"/>
      <c r="M17" s="133"/>
      <c r="N17" s="133"/>
      <c r="O17" s="133"/>
      <c r="P17" s="133"/>
      <c r="Q17" s="133"/>
      <c r="R17" s="133"/>
    </row>
    <row r="18" spans="3:18" ht="13.5" x14ac:dyDescent="0.25">
      <c r="C18" s="133"/>
      <c r="D18" s="133"/>
      <c r="E18" s="133"/>
      <c r="F18" s="133"/>
      <c r="G18" s="133"/>
      <c r="H18" s="133"/>
      <c r="I18" s="133"/>
      <c r="J18" s="133"/>
      <c r="K18" s="133"/>
      <c r="L18" s="133"/>
      <c r="M18" s="133"/>
      <c r="N18" s="133"/>
      <c r="O18" s="133"/>
      <c r="P18" s="133"/>
      <c r="Q18" s="133"/>
      <c r="R18" s="133"/>
    </row>
    <row r="19" spans="3:18" ht="13.5" x14ac:dyDescent="0.25">
      <c r="C19" s="133"/>
      <c r="D19" s="133"/>
      <c r="E19" s="133"/>
      <c r="F19" s="133"/>
      <c r="G19" s="133"/>
      <c r="H19" s="133"/>
      <c r="I19" s="133"/>
      <c r="J19" s="133"/>
      <c r="K19" s="133"/>
      <c r="L19" s="133"/>
      <c r="M19" s="133"/>
      <c r="N19" s="133"/>
      <c r="O19" s="133"/>
      <c r="P19" s="133"/>
      <c r="Q19" s="133"/>
      <c r="R19" s="133"/>
    </row>
    <row r="20" spans="3:18" ht="13.5" x14ac:dyDescent="0.25">
      <c r="C20" s="133"/>
      <c r="D20" s="133"/>
      <c r="E20" s="133"/>
      <c r="F20" s="133"/>
      <c r="G20" s="133"/>
      <c r="H20" s="133"/>
      <c r="I20" s="133"/>
      <c r="J20" s="133"/>
      <c r="K20" s="133"/>
      <c r="L20" s="133"/>
      <c r="M20" s="133"/>
      <c r="N20" s="133"/>
      <c r="O20" s="133"/>
      <c r="P20" s="133"/>
      <c r="Q20" s="133"/>
      <c r="R20" s="133"/>
    </row>
  </sheetData>
  <mergeCells count="2">
    <mergeCell ref="C11:N11"/>
    <mergeCell ref="C13:N13"/>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0"/>
  <dimension ref="A1:J56"/>
  <sheetViews>
    <sheetView topLeftCell="A52" workbookViewId="0">
      <selection activeCell="A54" sqref="A54"/>
    </sheetView>
  </sheetViews>
  <sheetFormatPr baseColWidth="10" defaultColWidth="11.42578125" defaultRowHeight="17.25" x14ac:dyDescent="0.3"/>
  <cols>
    <col min="1" max="1" width="7.42578125" style="137" customWidth="1"/>
    <col min="2" max="7" width="11.42578125" style="137"/>
    <col min="8" max="8" width="12.140625" style="137" customWidth="1"/>
    <col min="9" max="9" width="11.42578125" style="137"/>
    <col min="10" max="10" width="2.7109375" style="137" customWidth="1"/>
    <col min="11" max="16384" width="11.42578125" style="137"/>
  </cols>
  <sheetData>
    <row r="1" spans="1:10" ht="33" x14ac:dyDescent="0.45">
      <c r="A1" s="136" t="s">
        <v>36</v>
      </c>
    </row>
    <row r="2" spans="1:10" x14ac:dyDescent="0.3">
      <c r="A2" s="138"/>
    </row>
    <row r="3" spans="1:10" x14ac:dyDescent="0.3">
      <c r="A3" s="139" t="s">
        <v>18</v>
      </c>
      <c r="B3" s="140"/>
      <c r="C3" s="140"/>
      <c r="D3" s="140"/>
      <c r="E3" s="140"/>
      <c r="F3" s="140"/>
      <c r="G3" s="140"/>
      <c r="H3" s="140"/>
      <c r="I3" s="140"/>
      <c r="J3" s="141"/>
    </row>
    <row r="4" spans="1:10" x14ac:dyDescent="0.3">
      <c r="A4" s="142" t="s">
        <v>478</v>
      </c>
      <c r="B4" s="143"/>
      <c r="C4" s="143"/>
      <c r="D4" s="143"/>
      <c r="E4" s="143"/>
      <c r="F4" s="143"/>
      <c r="G4" s="143"/>
      <c r="H4" s="143"/>
      <c r="I4" s="143"/>
      <c r="J4" s="144"/>
    </row>
    <row r="5" spans="1:10" ht="10.5" customHeight="1" x14ac:dyDescent="0.3"/>
    <row r="6" spans="1:10" x14ac:dyDescent="0.3">
      <c r="A6" s="137" t="s">
        <v>301</v>
      </c>
    </row>
    <row r="7" spans="1:10" x14ac:dyDescent="0.3">
      <c r="A7" s="137" t="s">
        <v>302</v>
      </c>
    </row>
    <row r="8" spans="1:10" ht="6" customHeight="1" x14ac:dyDescent="0.3"/>
    <row r="9" spans="1:10" ht="33.75" customHeight="1" x14ac:dyDescent="0.3">
      <c r="A9" s="160" t="s">
        <v>479</v>
      </c>
      <c r="B9" s="161"/>
      <c r="C9" s="161"/>
      <c r="D9" s="161"/>
      <c r="E9" s="161"/>
      <c r="F9" s="161"/>
      <c r="G9" s="161"/>
      <c r="H9" s="161"/>
      <c r="I9" s="161"/>
      <c r="J9" s="161"/>
    </row>
    <row r="11" spans="1:10" x14ac:dyDescent="0.3">
      <c r="A11" s="138"/>
    </row>
    <row r="12" spans="1:10" ht="27" thickBot="1" x14ac:dyDescent="0.4">
      <c r="A12" s="145" t="s">
        <v>474</v>
      </c>
      <c r="B12" s="146"/>
      <c r="C12" s="146"/>
      <c r="D12" s="146"/>
      <c r="E12" s="146"/>
      <c r="F12" s="146"/>
      <c r="G12" s="146"/>
      <c r="H12" s="146"/>
      <c r="I12" s="146"/>
      <c r="J12" s="146"/>
    </row>
    <row r="13" spans="1:10" ht="10.5" customHeight="1" x14ac:dyDescent="0.3"/>
    <row r="14" spans="1:10" x14ac:dyDescent="0.3">
      <c r="A14" s="147" t="s">
        <v>344</v>
      </c>
      <c r="B14" s="148"/>
      <c r="C14" s="148"/>
      <c r="D14" s="148"/>
      <c r="E14" s="148"/>
      <c r="F14" s="148"/>
      <c r="G14" s="148"/>
      <c r="H14" s="148"/>
      <c r="I14" s="148"/>
      <c r="J14" s="149"/>
    </row>
    <row r="15" spans="1:10" ht="9" customHeight="1" x14ac:dyDescent="0.3">
      <c r="A15" s="150"/>
    </row>
    <row r="16" spans="1:10" x14ac:dyDescent="0.3">
      <c r="A16" s="137" t="s">
        <v>244</v>
      </c>
      <c r="C16" s="137" t="s">
        <v>245</v>
      </c>
    </row>
    <row r="17" spans="1:3" x14ac:dyDescent="0.3">
      <c r="A17" s="137" t="s">
        <v>246</v>
      </c>
      <c r="C17" s="137" t="s">
        <v>243</v>
      </c>
    </row>
    <row r="18" spans="1:3" x14ac:dyDescent="0.3">
      <c r="A18" s="137" t="s">
        <v>247</v>
      </c>
      <c r="C18" s="137" t="s">
        <v>249</v>
      </c>
    </row>
    <row r="19" spans="1:3" x14ac:dyDescent="0.3">
      <c r="A19" s="137" t="s">
        <v>248</v>
      </c>
      <c r="C19" s="137" t="s">
        <v>253</v>
      </c>
    </row>
    <row r="20" spans="1:3" x14ac:dyDescent="0.3">
      <c r="A20" s="137" t="s">
        <v>250</v>
      </c>
      <c r="C20" s="137" t="s">
        <v>255</v>
      </c>
    </row>
    <row r="21" spans="1:3" hidden="1" x14ac:dyDescent="0.3">
      <c r="A21" s="137" t="s">
        <v>252</v>
      </c>
      <c r="C21" s="137" t="s">
        <v>256</v>
      </c>
    </row>
    <row r="22" spans="1:3" x14ac:dyDescent="0.3">
      <c r="A22" s="137" t="s">
        <v>254</v>
      </c>
      <c r="C22" s="137" t="s">
        <v>251</v>
      </c>
    </row>
    <row r="23" spans="1:3" ht="9" customHeight="1" x14ac:dyDescent="0.3"/>
    <row r="24" spans="1:3" x14ac:dyDescent="0.3">
      <c r="A24" s="137" t="s">
        <v>480</v>
      </c>
    </row>
    <row r="25" spans="1:3" x14ac:dyDescent="0.3">
      <c r="A25" s="137" t="s">
        <v>374</v>
      </c>
    </row>
    <row r="26" spans="1:3" x14ac:dyDescent="0.3">
      <c r="A26" s="137" t="s">
        <v>375</v>
      </c>
    </row>
    <row r="27" spans="1:3" hidden="1" x14ac:dyDescent="0.3">
      <c r="B27" s="137" t="s">
        <v>305</v>
      </c>
    </row>
    <row r="28" spans="1:3" x14ac:dyDescent="0.3">
      <c r="A28" s="137" t="s">
        <v>481</v>
      </c>
    </row>
    <row r="29" spans="1:3" hidden="1" x14ac:dyDescent="0.3">
      <c r="A29" s="137" t="s">
        <v>337</v>
      </c>
    </row>
    <row r="30" spans="1:3" hidden="1" x14ac:dyDescent="0.3">
      <c r="A30" s="137" t="s">
        <v>338</v>
      </c>
    </row>
    <row r="31" spans="1:3" hidden="1" x14ac:dyDescent="0.3">
      <c r="B31" s="137" t="s">
        <v>285</v>
      </c>
    </row>
    <row r="32" spans="1:3" ht="9" customHeight="1" x14ac:dyDescent="0.3"/>
    <row r="33" spans="1:10" x14ac:dyDescent="0.3">
      <c r="A33" s="150" t="s">
        <v>493</v>
      </c>
      <c r="B33" s="150"/>
    </row>
    <row r="34" spans="1:10" x14ac:dyDescent="0.3">
      <c r="A34" s="150" t="s">
        <v>494</v>
      </c>
    </row>
    <row r="35" spans="1:10" ht="9.75" customHeight="1" x14ac:dyDescent="0.3"/>
    <row r="36" spans="1:10" x14ac:dyDescent="0.3">
      <c r="A36" s="162" t="s">
        <v>423</v>
      </c>
      <c r="B36" s="162"/>
      <c r="C36" s="162"/>
      <c r="D36" s="162"/>
      <c r="E36" s="162"/>
      <c r="F36" s="162"/>
      <c r="G36" s="162"/>
      <c r="H36" s="162"/>
      <c r="I36" s="162"/>
      <c r="J36" s="162"/>
    </row>
    <row r="38" spans="1:10" ht="9" customHeight="1" x14ac:dyDescent="0.3"/>
    <row r="39" spans="1:10" ht="25.5" customHeight="1" thickBot="1" x14ac:dyDescent="0.4">
      <c r="A39" s="145" t="s">
        <v>475</v>
      </c>
      <c r="B39" s="146"/>
      <c r="C39" s="146"/>
      <c r="D39" s="146"/>
      <c r="E39" s="146"/>
      <c r="F39" s="146"/>
      <c r="G39" s="146"/>
      <c r="H39" s="146"/>
      <c r="I39" s="146"/>
      <c r="J39" s="146"/>
    </row>
    <row r="40" spans="1:10" ht="12.75" customHeight="1" x14ac:dyDescent="0.3"/>
    <row r="41" spans="1:10" ht="273.75" customHeight="1" x14ac:dyDescent="0.3">
      <c r="A41" s="163" t="s">
        <v>501</v>
      </c>
      <c r="B41" s="159"/>
      <c r="C41" s="159"/>
      <c r="D41" s="159"/>
      <c r="E41" s="159"/>
      <c r="F41" s="159"/>
      <c r="G41" s="159"/>
      <c r="H41" s="159"/>
      <c r="I41" s="159"/>
      <c r="J41" s="159"/>
    </row>
    <row r="42" spans="1:10" ht="141" customHeight="1" x14ac:dyDescent="0.3">
      <c r="A42" s="158" t="s">
        <v>482</v>
      </c>
      <c r="B42" s="161"/>
      <c r="C42" s="161"/>
      <c r="D42" s="161"/>
      <c r="E42" s="161"/>
      <c r="F42" s="161"/>
      <c r="G42" s="161"/>
      <c r="H42" s="161"/>
      <c r="I42" s="161"/>
      <c r="J42" s="161"/>
    </row>
    <row r="43" spans="1:10" ht="96" customHeight="1" x14ac:dyDescent="0.3">
      <c r="A43" s="163" t="s">
        <v>483</v>
      </c>
      <c r="B43" s="161"/>
      <c r="C43" s="161"/>
      <c r="D43" s="161"/>
      <c r="E43" s="161"/>
      <c r="F43" s="161"/>
      <c r="G43" s="161"/>
      <c r="H43" s="161"/>
      <c r="I43" s="161"/>
      <c r="J43" s="161"/>
    </row>
    <row r="44" spans="1:10" ht="124.5" customHeight="1" x14ac:dyDescent="0.3">
      <c r="A44" s="163" t="s">
        <v>484</v>
      </c>
      <c r="B44" s="159"/>
      <c r="C44" s="159"/>
      <c r="D44" s="159"/>
      <c r="E44" s="159"/>
      <c r="F44" s="159"/>
      <c r="G44" s="159"/>
      <c r="H44" s="159"/>
      <c r="I44" s="159"/>
      <c r="J44" s="159"/>
    </row>
    <row r="45" spans="1:10" ht="126.75" customHeight="1" x14ac:dyDescent="0.3">
      <c r="A45" s="158" t="s">
        <v>485</v>
      </c>
      <c r="B45" s="159"/>
      <c r="C45" s="159"/>
      <c r="D45" s="159"/>
      <c r="E45" s="159"/>
      <c r="F45" s="159"/>
      <c r="G45" s="159"/>
      <c r="H45" s="159"/>
      <c r="I45" s="159"/>
      <c r="J45" s="159"/>
    </row>
    <row r="46" spans="1:10" ht="74.25" customHeight="1" x14ac:dyDescent="0.3">
      <c r="A46" s="163" t="s">
        <v>486</v>
      </c>
      <c r="B46" s="159"/>
      <c r="C46" s="159"/>
      <c r="D46" s="159"/>
      <c r="E46" s="159"/>
      <c r="F46" s="159"/>
      <c r="G46" s="159"/>
      <c r="H46" s="159"/>
      <c r="I46" s="159"/>
      <c r="J46" s="159"/>
    </row>
    <row r="47" spans="1:10" ht="56.25" customHeight="1" x14ac:dyDescent="0.3">
      <c r="A47" s="158" t="s">
        <v>487</v>
      </c>
      <c r="B47" s="159"/>
      <c r="C47" s="159"/>
      <c r="D47" s="159"/>
      <c r="E47" s="159"/>
      <c r="F47" s="159"/>
      <c r="G47" s="159"/>
      <c r="H47" s="159"/>
      <c r="I47" s="159"/>
      <c r="J47" s="159"/>
    </row>
    <row r="48" spans="1:10" ht="111" customHeight="1" x14ac:dyDescent="0.3">
      <c r="A48" s="158" t="s">
        <v>488</v>
      </c>
      <c r="B48" s="159"/>
      <c r="C48" s="159"/>
      <c r="D48" s="159"/>
      <c r="E48" s="159"/>
      <c r="F48" s="159"/>
      <c r="G48" s="159"/>
      <c r="H48" s="159"/>
      <c r="I48" s="159"/>
      <c r="J48" s="159"/>
    </row>
    <row r="49" spans="1:10" x14ac:dyDescent="0.3">
      <c r="A49" s="164" t="s">
        <v>16</v>
      </c>
      <c r="B49" s="165"/>
      <c r="C49" s="165"/>
      <c r="D49" s="165"/>
      <c r="E49" s="165"/>
      <c r="F49" s="165"/>
      <c r="G49" s="165"/>
      <c r="H49" s="165"/>
      <c r="I49" s="165"/>
      <c r="J49" s="166"/>
    </row>
    <row r="50" spans="1:10" ht="96.75" customHeight="1" x14ac:dyDescent="0.3">
      <c r="A50" s="158" t="s">
        <v>489</v>
      </c>
      <c r="B50" s="159"/>
      <c r="C50" s="159"/>
      <c r="D50" s="159"/>
      <c r="E50" s="159"/>
      <c r="F50" s="159"/>
      <c r="G50" s="159"/>
      <c r="H50" s="159"/>
      <c r="I50" s="159"/>
      <c r="J50" s="159"/>
    </row>
    <row r="51" spans="1:10" x14ac:dyDescent="0.3">
      <c r="A51" s="167" t="s">
        <v>17</v>
      </c>
      <c r="B51" s="168"/>
      <c r="C51" s="168"/>
      <c r="D51" s="168"/>
      <c r="E51" s="168"/>
      <c r="F51" s="168"/>
      <c r="G51" s="168"/>
      <c r="H51" s="168"/>
      <c r="I51" s="168"/>
      <c r="J51" s="169"/>
    </row>
    <row r="52" spans="1:10" ht="363" customHeight="1" x14ac:dyDescent="0.3">
      <c r="A52" s="163" t="s">
        <v>490</v>
      </c>
      <c r="B52" s="159"/>
      <c r="C52" s="159"/>
      <c r="D52" s="159"/>
      <c r="E52" s="159"/>
      <c r="F52" s="159"/>
      <c r="G52" s="159"/>
      <c r="H52" s="159"/>
      <c r="I52" s="159"/>
      <c r="J52" s="159"/>
    </row>
    <row r="53" spans="1:10" ht="117.75" customHeight="1" x14ac:dyDescent="0.3">
      <c r="A53" s="158" t="s">
        <v>491</v>
      </c>
      <c r="B53" s="159"/>
      <c r="C53" s="159"/>
      <c r="D53" s="159"/>
      <c r="E53" s="159"/>
      <c r="F53" s="159"/>
      <c r="G53" s="159"/>
      <c r="H53" s="159"/>
      <c r="I53" s="159"/>
      <c r="J53" s="159"/>
    </row>
    <row r="54" spans="1:10" ht="17.25" customHeight="1" x14ac:dyDescent="0.3">
      <c r="A54" s="194" t="s">
        <v>507</v>
      </c>
    </row>
    <row r="55" spans="1:10" ht="26.25" x14ac:dyDescent="0.3">
      <c r="A55" s="170" t="s">
        <v>476</v>
      </c>
      <c r="B55" s="170"/>
      <c r="C55" s="170"/>
      <c r="D55" s="170"/>
      <c r="E55" s="170"/>
      <c r="F55" s="170"/>
      <c r="G55" s="170"/>
      <c r="H55" s="170"/>
      <c r="I55" s="170"/>
      <c r="J55" s="170"/>
    </row>
    <row r="56" spans="1:10" ht="26.25" x14ac:dyDescent="0.3">
      <c r="A56" s="171" t="s">
        <v>477</v>
      </c>
      <c r="B56" s="172"/>
      <c r="C56" s="172"/>
      <c r="D56" s="172"/>
      <c r="E56" s="172"/>
      <c r="F56" s="172"/>
      <c r="G56" s="172"/>
      <c r="H56" s="172"/>
      <c r="I56" s="172"/>
      <c r="J56" s="172"/>
    </row>
  </sheetData>
  <mergeCells count="17">
    <mergeCell ref="A51:J51"/>
    <mergeCell ref="A52:J52"/>
    <mergeCell ref="A53:J53"/>
    <mergeCell ref="A55:J55"/>
    <mergeCell ref="A56:J56"/>
    <mergeCell ref="A50:J50"/>
    <mergeCell ref="A9:J9"/>
    <mergeCell ref="A36:J36"/>
    <mergeCell ref="A41:J41"/>
    <mergeCell ref="A42:J42"/>
    <mergeCell ref="A43:J43"/>
    <mergeCell ref="A44:J44"/>
    <mergeCell ref="A45:J45"/>
    <mergeCell ref="A46:J46"/>
    <mergeCell ref="A47:J47"/>
    <mergeCell ref="A48:J48"/>
    <mergeCell ref="A49:J49"/>
  </mergeCells>
  <hyperlinks>
    <hyperlink ref="A56" r:id="rId1" xr:uid="{00000000-0004-0000-0200-000000000000}"/>
  </hyperlinks>
  <printOptions horizontalCentered="1"/>
  <pageMargins left="0.19685039370078741" right="0.19685039370078741" top="0.39370078740157483" bottom="0.39370078740157483" header="0.51181102362204722" footer="0.51181102362204722"/>
  <pageSetup paperSize="9" orientation="portrait"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2">
    <tabColor rgb="FF0070C0"/>
  </sheetPr>
  <dimension ref="A1:N204"/>
  <sheetViews>
    <sheetView zoomScaleNormal="100" zoomScaleSheetLayoutView="50" workbookViewId="0">
      <selection activeCell="J21" sqref="J21"/>
    </sheetView>
  </sheetViews>
  <sheetFormatPr baseColWidth="10" defaultRowHeight="12.75" x14ac:dyDescent="0.2"/>
  <cols>
    <col min="1" max="1" width="61.28515625" customWidth="1"/>
    <col min="2" max="2" width="12.28515625" style="1" customWidth="1"/>
    <col min="3" max="3" width="14.85546875" style="1" customWidth="1"/>
    <col min="4" max="4" width="12.140625" style="1" customWidth="1"/>
    <col min="5" max="5" width="14.42578125" hidden="1" customWidth="1"/>
    <col min="6" max="6" width="13" hidden="1" customWidth="1"/>
    <col min="7" max="9" width="0" hidden="1" customWidth="1"/>
    <col min="10" max="10" width="17.140625" customWidth="1"/>
  </cols>
  <sheetData>
    <row r="1" spans="1:10" ht="20.25" x14ac:dyDescent="0.3">
      <c r="A1" s="174" t="s">
        <v>496</v>
      </c>
      <c r="B1" s="174"/>
      <c r="C1" s="174"/>
      <c r="D1" s="174"/>
    </row>
    <row r="2" spans="1:10" s="6" customFormat="1" ht="15.75" customHeight="1" x14ac:dyDescent="0.25">
      <c r="A2" s="173" t="s">
        <v>92</v>
      </c>
      <c r="B2" s="173"/>
      <c r="C2" s="173"/>
      <c r="D2" s="173"/>
    </row>
    <row r="3" spans="1:10" s="4" customFormat="1" ht="11.25" customHeight="1" x14ac:dyDescent="0.2">
      <c r="B3" s="5" t="s">
        <v>74</v>
      </c>
      <c r="C3" s="5" t="s">
        <v>82</v>
      </c>
      <c r="D3" s="5"/>
      <c r="E3" s="5"/>
    </row>
    <row r="4" spans="1:10" s="4" customFormat="1" ht="11.25" customHeight="1" x14ac:dyDescent="0.2">
      <c r="A4" s="103" t="s">
        <v>502</v>
      </c>
      <c r="B4" s="132"/>
      <c r="C4" s="60">
        <f>IF(B4&gt;75,75*2.4+(B4-75)*1.7,B4*2.4)</f>
        <v>0</v>
      </c>
      <c r="D4" s="60"/>
    </row>
    <row r="5" spans="1:10" s="4" customFormat="1" ht="11.25" customHeight="1" x14ac:dyDescent="0.2">
      <c r="A5" s="7" t="s">
        <v>384</v>
      </c>
      <c r="B5" s="132"/>
      <c r="C5" s="151">
        <f>IF(B5&gt;75,75*2.4+(B5-75)*1.7,B5*2.4)</f>
        <v>0</v>
      </c>
      <c r="D5" s="83"/>
    </row>
    <row r="6" spans="1:10" s="4" customFormat="1" ht="11.25" customHeight="1" x14ac:dyDescent="0.2">
      <c r="A6" s="7" t="s">
        <v>385</v>
      </c>
      <c r="B6" s="132"/>
      <c r="C6" s="8"/>
      <c r="D6" s="8"/>
    </row>
    <row r="7" spans="1:10" s="4" customFormat="1" ht="11.25" customHeight="1" x14ac:dyDescent="0.2">
      <c r="A7" s="104" t="s">
        <v>498</v>
      </c>
      <c r="B7" s="132"/>
      <c r="C7" s="84"/>
      <c r="D7" s="84"/>
    </row>
    <row r="8" spans="1:10" x14ac:dyDescent="0.2">
      <c r="B8" s="100" t="s">
        <v>413</v>
      </c>
      <c r="C8" s="100" t="s">
        <v>413</v>
      </c>
      <c r="D8" s="100"/>
    </row>
    <row r="9" spans="1:10" x14ac:dyDescent="0.2">
      <c r="B9" s="100" t="s">
        <v>414</v>
      </c>
      <c r="C9" s="100" t="s">
        <v>415</v>
      </c>
      <c r="D9" s="100"/>
    </row>
    <row r="10" spans="1:10" s="4" customFormat="1" ht="11.25" customHeight="1" x14ac:dyDescent="0.2">
      <c r="A10" s="85" t="s">
        <v>407</v>
      </c>
      <c r="B10" s="107"/>
      <c r="C10" s="107"/>
      <c r="D10" s="101"/>
    </row>
    <row r="11" spans="1:10" s="4" customFormat="1" ht="11.25" customHeight="1" x14ac:dyDescent="0.2">
      <c r="A11" s="85" t="s">
        <v>408</v>
      </c>
      <c r="B11" s="107"/>
      <c r="C11" s="107"/>
      <c r="D11" s="101"/>
      <c r="J11" s="20" t="s">
        <v>417</v>
      </c>
    </row>
    <row r="12" spans="1:10" s="4" customFormat="1" ht="11.25" customHeight="1" x14ac:dyDescent="0.2">
      <c r="A12" s="85" t="s">
        <v>409</v>
      </c>
      <c r="B12" s="107"/>
      <c r="C12" s="107"/>
      <c r="D12" s="101"/>
      <c r="J12" s="20" t="s">
        <v>418</v>
      </c>
    </row>
    <row r="13" spans="1:10" s="4" customFormat="1" ht="11.25" customHeight="1" x14ac:dyDescent="0.2">
      <c r="A13" s="85" t="s">
        <v>412</v>
      </c>
      <c r="B13" s="107"/>
      <c r="C13" s="107"/>
      <c r="D13" s="101"/>
    </row>
    <row r="14" spans="1:10" s="4" customFormat="1" ht="11.25" customHeight="1" x14ac:dyDescent="0.2">
      <c r="A14" s="85" t="s">
        <v>410</v>
      </c>
      <c r="B14" s="107"/>
      <c r="C14" s="107"/>
      <c r="D14" s="101"/>
    </row>
    <row r="15" spans="1:10" s="4" customFormat="1" ht="11.25" customHeight="1" x14ac:dyDescent="0.2">
      <c r="A15" s="85" t="s">
        <v>411</v>
      </c>
      <c r="B15" s="107"/>
      <c r="C15" s="107"/>
      <c r="D15" s="101"/>
    </row>
    <row r="16" spans="1:10" s="4" customFormat="1" ht="11.25" customHeight="1" x14ac:dyDescent="0.2">
      <c r="A16" s="104" t="s">
        <v>427</v>
      </c>
      <c r="B16" s="107"/>
      <c r="C16" s="107"/>
      <c r="D16" s="101"/>
    </row>
    <row r="17" spans="1:10" s="4" customFormat="1" ht="11.25" customHeight="1" x14ac:dyDescent="0.2">
      <c r="A17" s="85" t="s">
        <v>416</v>
      </c>
      <c r="B17" s="107"/>
      <c r="C17" s="107"/>
      <c r="D17" s="101"/>
    </row>
    <row r="18" spans="1:10" s="4" customFormat="1" ht="11.25" customHeight="1" x14ac:dyDescent="0.2">
      <c r="A18" s="85"/>
      <c r="B18" s="85"/>
      <c r="C18" s="85"/>
      <c r="D18" s="117"/>
    </row>
    <row r="19" spans="1:10" s="4" customFormat="1" ht="11.25" customHeight="1" x14ac:dyDescent="0.2">
      <c r="A19" s="104" t="s">
        <v>428</v>
      </c>
      <c r="B19" s="85"/>
      <c r="C19" s="107"/>
      <c r="D19" s="117"/>
      <c r="J19" s="20" t="s">
        <v>495</v>
      </c>
    </row>
    <row r="20" spans="1:10" s="4" customFormat="1" ht="11.25" customHeight="1" x14ac:dyDescent="0.2">
      <c r="A20" s="85"/>
      <c r="B20" s="85"/>
      <c r="C20" s="86"/>
      <c r="D20" s="84"/>
      <c r="J20" s="194" t="s">
        <v>508</v>
      </c>
    </row>
    <row r="21" spans="1:10" s="4" customFormat="1" ht="15.75" x14ac:dyDescent="0.25">
      <c r="A21" s="85"/>
      <c r="B21" s="85"/>
      <c r="C21" s="86"/>
      <c r="D21" s="84"/>
      <c r="J21" s="195" t="s">
        <v>509</v>
      </c>
    </row>
    <row r="22" spans="1:10" s="4" customFormat="1" ht="7.5" customHeight="1" thickBot="1" x14ac:dyDescent="0.25">
      <c r="A22" s="178"/>
      <c r="B22" s="178"/>
      <c r="C22" s="178"/>
      <c r="D22" s="178"/>
    </row>
    <row r="23" spans="1:10" s="4" customFormat="1" ht="11.25" customHeight="1" x14ac:dyDescent="0.2">
      <c r="A23" s="177" t="s">
        <v>277</v>
      </c>
      <c r="B23" s="177"/>
      <c r="C23" s="177"/>
      <c r="D23" s="177"/>
    </row>
    <row r="24" spans="1:10" s="4" customFormat="1" ht="11.25" customHeight="1" x14ac:dyDescent="0.2">
      <c r="A24" s="175" t="s">
        <v>66</v>
      </c>
      <c r="B24" s="175"/>
      <c r="C24" s="176"/>
      <c r="D24" s="8">
        <v>2069000</v>
      </c>
    </row>
    <row r="25" spans="1:10" s="4" customFormat="1" ht="11.25" customHeight="1" x14ac:dyDescent="0.2">
      <c r="A25" s="105" t="s">
        <v>503</v>
      </c>
      <c r="B25" s="8">
        <f>C4*43529.47</f>
        <v>0</v>
      </c>
      <c r="C25" s="179"/>
      <c r="D25" s="180"/>
      <c r="J25" s="99"/>
    </row>
    <row r="26" spans="1:10" s="4" customFormat="1" ht="11.25" customHeight="1" x14ac:dyDescent="0.2">
      <c r="A26" s="106" t="s">
        <v>504</v>
      </c>
      <c r="B26" s="8">
        <f>(C4-C5)*43529.47</f>
        <v>0</v>
      </c>
      <c r="C26" s="68" t="s">
        <v>79</v>
      </c>
      <c r="D26" s="7"/>
    </row>
    <row r="27" spans="1:10" s="4" customFormat="1" ht="11.25" customHeight="1" thickBot="1" x14ac:dyDescent="0.25">
      <c r="A27" s="106" t="s">
        <v>499</v>
      </c>
      <c r="B27" s="8">
        <f>SUM(B25-B26)</f>
        <v>0</v>
      </c>
      <c r="C27" s="9"/>
      <c r="D27" s="8">
        <f>B25-B26</f>
        <v>0</v>
      </c>
    </row>
    <row r="28" spans="1:10" s="4" customFormat="1" ht="11.25" customHeight="1" thickBot="1" x14ac:dyDescent="0.25">
      <c r="A28" s="181" t="s">
        <v>500</v>
      </c>
      <c r="B28" s="181"/>
      <c r="C28" s="182"/>
      <c r="D28" s="89">
        <f>D24+D27</f>
        <v>2069000</v>
      </c>
    </row>
    <row r="29" spans="1:10" s="4" customFormat="1" ht="6.75" customHeight="1" x14ac:dyDescent="0.2">
      <c r="A29" s="183"/>
      <c r="B29" s="183"/>
      <c r="C29" s="183"/>
      <c r="D29" s="183"/>
    </row>
    <row r="30" spans="1:10" s="4" customFormat="1" ht="11.25" customHeight="1" x14ac:dyDescent="0.2">
      <c r="A30" s="184" t="s">
        <v>376</v>
      </c>
      <c r="B30" s="184"/>
      <c r="C30" s="184"/>
      <c r="D30" s="184"/>
    </row>
    <row r="31" spans="1:10" s="4" customFormat="1" ht="11.25" customHeight="1" x14ac:dyDescent="0.2">
      <c r="A31" s="90" t="s">
        <v>89</v>
      </c>
      <c r="B31" s="8" t="e">
        <f>+Pivot!G12</f>
        <v>#DIV/0!</v>
      </c>
      <c r="C31" s="82"/>
      <c r="D31" s="82"/>
    </row>
    <row r="32" spans="1:10" s="4" customFormat="1" ht="7.5" customHeight="1" x14ac:dyDescent="0.2">
      <c r="A32" s="82"/>
      <c r="B32" s="82"/>
      <c r="C32" s="82"/>
      <c r="D32" s="82"/>
    </row>
    <row r="33" spans="1:6" s="4" customFormat="1" ht="11.25" customHeight="1" x14ac:dyDescent="0.2">
      <c r="A33" s="91" t="s">
        <v>399</v>
      </c>
      <c r="B33" s="8">
        <f>-Kontoplan!E45</f>
        <v>0</v>
      </c>
      <c r="C33" s="179"/>
      <c r="D33" s="185"/>
      <c r="E33" s="7">
        <f>+GETPIVOTDATA("Sum",Pivot!$B$6,"Fordeling","Lønn/tilskudd til ekstra undervisning")</f>
        <v>0</v>
      </c>
    </row>
    <row r="34" spans="1:6" s="4" customFormat="1" ht="11.25" customHeight="1" x14ac:dyDescent="0.2">
      <c r="A34" s="7" t="s">
        <v>80</v>
      </c>
      <c r="B34" s="9"/>
      <c r="C34" s="180"/>
      <c r="D34" s="180"/>
    </row>
    <row r="35" spans="1:6" s="4" customFormat="1" ht="11.25" customHeight="1" x14ac:dyDescent="0.2">
      <c r="A35" s="91" t="s">
        <v>400</v>
      </c>
      <c r="B35" s="8">
        <f>-Kontoplan!E29</f>
        <v>0</v>
      </c>
      <c r="C35" s="179"/>
      <c r="D35" s="180"/>
      <c r="E35" s="7">
        <f>+GETPIVOTDATA("Sum",Pivot!$B$6,"Fordeling","Elevinnbetaling undervisning")</f>
        <v>0</v>
      </c>
    </row>
    <row r="36" spans="1:6" s="4" customFormat="1" ht="11.25" customHeight="1" x14ac:dyDescent="0.2">
      <c r="A36" s="7" t="s">
        <v>77</v>
      </c>
      <c r="B36" s="9"/>
      <c r="C36" s="180"/>
      <c r="D36" s="180"/>
    </row>
    <row r="37" spans="1:6" s="4" customFormat="1" ht="11.25" customHeight="1" x14ac:dyDescent="0.2">
      <c r="A37" s="88" t="s">
        <v>67</v>
      </c>
      <c r="B37" s="8" t="e">
        <f>SUM(+B31-B33-B35)</f>
        <v>#DIV/0!</v>
      </c>
      <c r="C37" s="8" t="e">
        <f>SUM(B37)</f>
        <v>#DIV/0!</v>
      </c>
      <c r="D37" s="9"/>
      <c r="E37" s="19"/>
      <c r="F37" s="19"/>
    </row>
    <row r="38" spans="1:6" s="4" customFormat="1" ht="7.5" customHeight="1" x14ac:dyDescent="0.2">
      <c r="A38" s="180"/>
      <c r="B38" s="180"/>
      <c r="C38" s="180"/>
      <c r="D38" s="180"/>
    </row>
    <row r="39" spans="1:6" s="4" customFormat="1" ht="11.25" customHeight="1" x14ac:dyDescent="0.2">
      <c r="A39" s="175" t="s">
        <v>81</v>
      </c>
      <c r="B39" s="176"/>
      <c r="C39" s="8" t="e">
        <f>+Pivot!G11</f>
        <v>#DIV/0!</v>
      </c>
      <c r="D39" s="9"/>
      <c r="E39" s="19" t="e">
        <f>+C39</f>
        <v>#DIV/0!</v>
      </c>
      <c r="F39" s="19"/>
    </row>
    <row r="40" spans="1:6" s="4" customFormat="1" ht="11.25" customHeight="1" x14ac:dyDescent="0.2">
      <c r="A40" s="175" t="s">
        <v>383</v>
      </c>
      <c r="B40" s="176"/>
      <c r="C40" s="8">
        <f>+GETPIVOTDATA("Sum",Pivot!$B$6,"Fordeling","Reparasjon / vedlikehold")</f>
        <v>0</v>
      </c>
      <c r="D40" s="9"/>
      <c r="E40" s="19">
        <f>+C40</f>
        <v>0</v>
      </c>
      <c r="F40" s="19"/>
    </row>
    <row r="41" spans="1:6" s="4" customFormat="1" ht="11.25" customHeight="1" x14ac:dyDescent="0.2">
      <c r="A41" s="187" t="s">
        <v>68</v>
      </c>
      <c r="B41" s="176"/>
      <c r="C41" s="8">
        <f>+GETPIVOTDATA("Sum",Pivot!$B$6,"Fordeling","Energi")</f>
        <v>0</v>
      </c>
      <c r="D41" s="9"/>
      <c r="E41" s="19">
        <f>+C41</f>
        <v>0</v>
      </c>
      <c r="F41" s="19"/>
    </row>
    <row r="42" spans="1:6" s="4" customFormat="1" ht="7.5" customHeight="1" thickBot="1" x14ac:dyDescent="0.25">
      <c r="A42" s="180"/>
      <c r="B42" s="180"/>
      <c r="C42" s="180"/>
      <c r="D42" s="180"/>
    </row>
    <row r="43" spans="1:6" s="4" customFormat="1" ht="11.25" customHeight="1" thickBot="1" x14ac:dyDescent="0.25">
      <c r="A43" s="181" t="s">
        <v>69</v>
      </c>
      <c r="B43" s="182"/>
      <c r="C43" s="89" t="e">
        <f>C37+C39+C40+C41</f>
        <v>#DIV/0!</v>
      </c>
      <c r="D43" s="89" t="e">
        <f>C37+C39+C40+C41</f>
        <v>#DIV/0!</v>
      </c>
    </row>
    <row r="44" spans="1:6" s="4" customFormat="1" ht="6.75" customHeight="1" thickBot="1" x14ac:dyDescent="0.25">
      <c r="A44" s="187"/>
      <c r="B44" s="187"/>
      <c r="C44" s="187"/>
      <c r="D44" s="187"/>
    </row>
    <row r="45" spans="1:6" s="4" customFormat="1" ht="11.25" customHeight="1" thickBot="1" x14ac:dyDescent="0.25">
      <c r="A45" s="184" t="s">
        <v>401</v>
      </c>
      <c r="B45" s="184"/>
      <c r="C45" s="182"/>
      <c r="D45" s="89" t="e">
        <f>-(D28-D43)</f>
        <v>#DIV/0!</v>
      </c>
    </row>
    <row r="46" spans="1:6" s="4" customFormat="1" ht="8.25" customHeight="1" x14ac:dyDescent="0.2">
      <c r="A46" s="187" t="s">
        <v>75</v>
      </c>
      <c r="B46" s="187"/>
      <c r="C46" s="187"/>
      <c r="D46" s="187"/>
    </row>
    <row r="47" spans="1:6" s="4" customFormat="1" ht="11.25" customHeight="1" thickBot="1" x14ac:dyDescent="0.25">
      <c r="A47" s="186" t="s">
        <v>402</v>
      </c>
      <c r="B47" s="186"/>
      <c r="C47" s="186"/>
      <c r="D47" s="92" t="e">
        <f>AVERAGE(D45/B5)</f>
        <v>#DIV/0!</v>
      </c>
    </row>
    <row r="48" spans="1:6" s="4" customFormat="1" ht="7.5" customHeight="1" x14ac:dyDescent="0.2">
      <c r="A48" s="181"/>
      <c r="B48" s="181"/>
      <c r="C48" s="181"/>
      <c r="D48" s="181"/>
    </row>
    <row r="49" spans="1:14" s="4" customFormat="1" ht="12" customHeight="1" x14ac:dyDescent="0.25">
      <c r="A49" s="93" t="s">
        <v>70</v>
      </c>
      <c r="B49" s="184" t="s">
        <v>76</v>
      </c>
      <c r="C49" s="184"/>
      <c r="D49" s="184"/>
    </row>
    <row r="50" spans="1:14" s="4" customFormat="1" ht="12" customHeight="1" x14ac:dyDescent="0.2">
      <c r="A50" s="7"/>
      <c r="B50" s="9"/>
      <c r="C50" s="9"/>
      <c r="D50" s="9"/>
    </row>
    <row r="51" spans="1:14" s="4" customFormat="1" ht="12" customHeight="1" x14ac:dyDescent="0.2">
      <c r="A51" s="91" t="s">
        <v>73</v>
      </c>
      <c r="B51" s="9"/>
      <c r="C51" s="9"/>
      <c r="D51" s="9"/>
    </row>
    <row r="52" spans="1:14" ht="7.5" customHeight="1" x14ac:dyDescent="0.2">
      <c r="A52" s="175"/>
      <c r="B52" s="175"/>
      <c r="C52" s="175"/>
      <c r="D52" s="175"/>
      <c r="E52" s="7"/>
      <c r="F52" s="7"/>
      <c r="G52" s="4"/>
      <c r="H52" s="4"/>
      <c r="I52" s="4"/>
      <c r="J52" s="4"/>
      <c r="K52" s="4"/>
      <c r="L52" s="4"/>
      <c r="M52" s="4"/>
      <c r="N52" s="4"/>
    </row>
    <row r="53" spans="1:14" s="4" customFormat="1" ht="12" customHeight="1" x14ac:dyDescent="0.2">
      <c r="A53" s="7"/>
      <c r="B53" s="94" t="s">
        <v>71</v>
      </c>
      <c r="C53" s="9"/>
      <c r="D53" s="9"/>
      <c r="E53" s="7"/>
      <c r="F53" s="7"/>
    </row>
    <row r="54" spans="1:14" s="4" customFormat="1" ht="7.5" customHeight="1" x14ac:dyDescent="0.2">
      <c r="B54" s="94"/>
      <c r="C54" s="9"/>
      <c r="D54" s="9"/>
      <c r="E54" s="7"/>
      <c r="F54" s="7"/>
    </row>
    <row r="55" spans="1:14" s="4" customFormat="1" ht="12" customHeight="1" x14ac:dyDescent="0.2">
      <c r="A55" s="7" t="s">
        <v>72</v>
      </c>
      <c r="B55" s="8" t="e">
        <f>+D47</f>
        <v>#DIV/0!</v>
      </c>
      <c r="C55" s="179"/>
      <c r="D55" s="185"/>
      <c r="E55" s="7"/>
      <c r="F55" s="7"/>
    </row>
    <row r="56" spans="1:14" s="4" customFormat="1" ht="12" customHeight="1" x14ac:dyDescent="0.2">
      <c r="A56" s="9" t="s">
        <v>286</v>
      </c>
      <c r="B56" s="8" t="e">
        <f t="shared" ref="B56:B68" si="0">+$E56/$B$6</f>
        <v>#DIV/0!</v>
      </c>
      <c r="C56" s="87"/>
      <c r="D56" s="84"/>
      <c r="E56" s="7" t="e">
        <f>-Pivot!F11</f>
        <v>#DIV/0!</v>
      </c>
      <c r="F56" s="7" t="s">
        <v>300</v>
      </c>
    </row>
    <row r="57" spans="1:14" s="4" customFormat="1" ht="12" customHeight="1" x14ac:dyDescent="0.2">
      <c r="A57" s="7" t="s">
        <v>287</v>
      </c>
      <c r="B57" s="8" t="e">
        <f t="shared" si="0"/>
        <v>#DIV/0!</v>
      </c>
      <c r="C57" s="179"/>
      <c r="D57" s="185"/>
      <c r="E57" s="7" t="e">
        <f>+Pivot!E13</f>
        <v>#DIV/0!</v>
      </c>
      <c r="F57" s="7"/>
    </row>
    <row r="58" spans="1:14" s="4" customFormat="1" ht="12" customHeight="1" x14ac:dyDescent="0.2">
      <c r="A58" s="7" t="s">
        <v>288</v>
      </c>
      <c r="B58" s="8" t="e">
        <f t="shared" si="0"/>
        <v>#DIV/0!</v>
      </c>
      <c r="C58" s="179"/>
      <c r="D58" s="185"/>
      <c r="E58" s="7">
        <f>+GETPIVOTDATA("Sum",Pivot!$B$6,"Fordeling","Personalutvikling og andre personalkost.")</f>
        <v>0</v>
      </c>
      <c r="F58" s="7"/>
    </row>
    <row r="59" spans="1:14" s="4" customFormat="1" ht="12" customHeight="1" x14ac:dyDescent="0.2">
      <c r="A59" s="7" t="s">
        <v>289</v>
      </c>
      <c r="B59" s="8" t="e">
        <f t="shared" si="0"/>
        <v>#DIV/0!</v>
      </c>
      <c r="C59" s="179"/>
      <c r="D59" s="185"/>
      <c r="E59" s="7">
        <f>+GETPIVOTDATA("Sum",Pivot!$B$6,"Fordeling","Kost")</f>
        <v>0</v>
      </c>
      <c r="F59" s="7"/>
    </row>
    <row r="60" spans="1:14" s="4" customFormat="1" ht="12" customHeight="1" x14ac:dyDescent="0.2">
      <c r="A60" s="7" t="s">
        <v>224</v>
      </c>
      <c r="B60" s="8" t="e">
        <f t="shared" si="0"/>
        <v>#DIV/0!</v>
      </c>
      <c r="C60" s="190"/>
      <c r="D60" s="191"/>
      <c r="E60" s="7">
        <f>+GETPIVOTDATA("Sum",Pivot!$B$6,"Fordeling","Forsikringer")</f>
        <v>0</v>
      </c>
      <c r="F60" s="7"/>
    </row>
    <row r="61" spans="1:14" s="4" customFormat="1" ht="12" customHeight="1" x14ac:dyDescent="0.2">
      <c r="A61" s="7" t="s">
        <v>290</v>
      </c>
      <c r="B61" s="8" t="e">
        <f t="shared" si="0"/>
        <v>#DIV/0!</v>
      </c>
      <c r="C61" s="87"/>
      <c r="D61" s="84"/>
      <c r="E61" s="7">
        <f>+GETPIVOTDATA("Sum",Pivot!$B$6,"Fordeling","Kommunaleavgifter")</f>
        <v>0</v>
      </c>
      <c r="F61" s="7" t="s">
        <v>245</v>
      </c>
    </row>
    <row r="62" spans="1:14" s="4" customFormat="1" ht="12" customHeight="1" x14ac:dyDescent="0.2">
      <c r="A62" s="7" t="s">
        <v>388</v>
      </c>
      <c r="B62" s="8" t="e">
        <f t="shared" si="0"/>
        <v>#DIV/0!</v>
      </c>
      <c r="C62" s="87"/>
      <c r="D62" s="84"/>
      <c r="E62" s="7">
        <f>+GETPIVOTDATA("Sum",Pivot!$B$6,"Fordeling","Øvrige driftskostnader skole og internat ")</f>
        <v>0</v>
      </c>
      <c r="F62" s="7" t="s">
        <v>298</v>
      </c>
    </row>
    <row r="63" spans="1:14" s="4" customFormat="1" ht="12" customHeight="1" x14ac:dyDescent="0.2">
      <c r="A63" s="7" t="s">
        <v>291</v>
      </c>
      <c r="B63" s="8" t="e">
        <f t="shared" si="0"/>
        <v>#DIV/0!</v>
      </c>
      <c r="C63" s="179"/>
      <c r="D63" s="185"/>
      <c r="E63" s="7">
        <f>+GETPIVOTDATA("Sum",Pivot!$B$6,"Fordeling","Investering")</f>
        <v>0</v>
      </c>
      <c r="F63" s="7"/>
      <c r="H63" s="43"/>
    </row>
    <row r="64" spans="1:14" s="4" customFormat="1" ht="12" customHeight="1" x14ac:dyDescent="0.2">
      <c r="A64" s="7" t="s">
        <v>292</v>
      </c>
      <c r="B64" s="8" t="e">
        <f t="shared" si="0"/>
        <v>#DIV/0!</v>
      </c>
      <c r="C64" s="87"/>
      <c r="D64" s="84"/>
      <c r="E64" s="7">
        <f>+GETPIVOTDATA("Sum",Pivot!$B$6,"Fordeling","Fremmede tjenester")</f>
        <v>0</v>
      </c>
      <c r="F64" s="7" t="s">
        <v>297</v>
      </c>
    </row>
    <row r="65" spans="1:6" s="4" customFormat="1" ht="12" customHeight="1" x14ac:dyDescent="0.2">
      <c r="A65" s="7" t="s">
        <v>293</v>
      </c>
      <c r="B65" s="8" t="e">
        <f t="shared" si="0"/>
        <v>#DIV/0!</v>
      </c>
      <c r="C65" s="179"/>
      <c r="D65" s="185"/>
      <c r="E65" s="7">
        <f>+GETPIVOTDATA("Sum",Pivot!$B$6,"Fordeling","Kontordrift")</f>
        <v>0</v>
      </c>
      <c r="F65" s="7"/>
    </row>
    <row r="66" spans="1:6" s="4" customFormat="1" ht="12" customHeight="1" x14ac:dyDescent="0.2">
      <c r="A66" s="7" t="s">
        <v>294</v>
      </c>
      <c r="B66" s="8" t="e">
        <f t="shared" si="0"/>
        <v>#DIV/0!</v>
      </c>
      <c r="C66" s="87"/>
      <c r="D66" s="84"/>
      <c r="E66" s="7">
        <f>+GETPIVOTDATA("Sum",Pivot!$B$6,"Fordeling","Reise, diett, bil, og lignende")</f>
        <v>0</v>
      </c>
      <c r="F66" s="7" t="s">
        <v>299</v>
      </c>
    </row>
    <row r="67" spans="1:6" s="4" customFormat="1" ht="12" customHeight="1" x14ac:dyDescent="0.2">
      <c r="A67" s="7" t="s">
        <v>295</v>
      </c>
      <c r="B67" s="8" t="e">
        <f t="shared" si="0"/>
        <v>#DIV/0!</v>
      </c>
      <c r="C67" s="188"/>
      <c r="D67" s="189"/>
      <c r="E67" s="7">
        <f>+GETPIVOTDATA("Sum",Pivot!$B$6,"Fordeling","Informasjonsarbeid")</f>
        <v>0</v>
      </c>
      <c r="F67" s="7"/>
    </row>
    <row r="68" spans="1:6" s="4" customFormat="1" ht="12" customHeight="1" x14ac:dyDescent="0.2">
      <c r="A68" s="7" t="s">
        <v>403</v>
      </c>
      <c r="B68" s="8" t="e">
        <f t="shared" si="0"/>
        <v>#DIV/0!</v>
      </c>
      <c r="C68" s="179"/>
      <c r="D68" s="185"/>
      <c r="E68" s="7">
        <f>+GETPIVOTDATA("Sum",Pivot!$B$6,"Fordeling","Div. driftsutgifter")</f>
        <v>0</v>
      </c>
      <c r="F68" s="7"/>
    </row>
    <row r="69" spans="1:6" s="4" customFormat="1" ht="12" customHeight="1" thickBot="1" x14ac:dyDescent="0.25">
      <c r="A69" s="184" t="s">
        <v>78</v>
      </c>
      <c r="B69" s="184"/>
      <c r="C69" s="184"/>
      <c r="D69" s="184"/>
      <c r="E69" s="7"/>
    </row>
    <row r="70" spans="1:6" s="4" customFormat="1" ht="12" customHeight="1" thickBot="1" x14ac:dyDescent="0.25">
      <c r="A70" s="7" t="s">
        <v>85</v>
      </c>
      <c r="B70" s="89" t="e">
        <f>SUM(B55:B68)</f>
        <v>#DIV/0!</v>
      </c>
      <c r="C70" s="193"/>
      <c r="D70" s="185"/>
      <c r="E70" s="7" t="e">
        <f>SUM(E31:E69)</f>
        <v>#DIV/0!</v>
      </c>
    </row>
    <row r="71" spans="1:6" s="4" customFormat="1" ht="6.75" customHeight="1" x14ac:dyDescent="0.2">
      <c r="A71" s="184"/>
      <c r="B71" s="184"/>
      <c r="C71" s="184"/>
      <c r="D71" s="184"/>
      <c r="E71" s="7">
        <f>+GETPIVOTDATA("Sum",Pivot!$B$6,"Fordeling","Annen drift")</f>
        <v>0</v>
      </c>
    </row>
    <row r="72" spans="1:6" s="4" customFormat="1" ht="12" customHeight="1" x14ac:dyDescent="0.2">
      <c r="A72" s="88" t="s">
        <v>84</v>
      </c>
      <c r="B72" s="84"/>
      <c r="C72" s="185"/>
      <c r="D72" s="185"/>
      <c r="E72" s="7">
        <f>+GETPIVOTDATA("Sum",Pivot!$B$6,"Fordeling","ikke med i analysen")</f>
        <v>0</v>
      </c>
    </row>
    <row r="73" spans="1:6" s="4" customFormat="1" ht="12" customHeight="1" x14ac:dyDescent="0.2">
      <c r="A73" s="95" t="s">
        <v>83</v>
      </c>
      <c r="B73" s="96" t="e">
        <f>B70-B72</f>
        <v>#DIV/0!</v>
      </c>
      <c r="C73" s="185"/>
      <c r="D73" s="185"/>
      <c r="E73" s="7"/>
    </row>
    <row r="74" spans="1:6" s="4" customFormat="1" ht="7.5" customHeight="1" x14ac:dyDescent="0.2">
      <c r="A74" s="95"/>
      <c r="B74" s="97"/>
      <c r="C74" s="84"/>
      <c r="D74" s="84"/>
      <c r="E74" s="7" t="e">
        <f>SUM(E70:E73)</f>
        <v>#DIV/0!</v>
      </c>
    </row>
    <row r="75" spans="1:6" s="20" customFormat="1" ht="12" customHeight="1" x14ac:dyDescent="0.2">
      <c r="A75" s="106" t="s">
        <v>90</v>
      </c>
      <c r="B75" s="109">
        <f>SUM(Kontoplan!E71:E251)</f>
        <v>0</v>
      </c>
      <c r="C75" s="192"/>
      <c r="D75" s="192"/>
      <c r="E75" s="105"/>
    </row>
    <row r="76" spans="1:6" s="20" customFormat="1" ht="12" customHeight="1" x14ac:dyDescent="0.2">
      <c r="A76" s="110" t="s">
        <v>91</v>
      </c>
      <c r="B76" s="111" t="e">
        <f>SUM(Kontoplan!E71:E131)/B75</f>
        <v>#DIV/0!</v>
      </c>
      <c r="C76" s="112"/>
      <c r="D76" s="110"/>
      <c r="E76" s="105">
        <f>+GETPIVOTDATA("Sum",Pivot!$B$6)</f>
        <v>0</v>
      </c>
    </row>
    <row r="77" spans="1:6" s="20" customFormat="1" ht="7.5" customHeight="1" x14ac:dyDescent="0.2">
      <c r="A77" s="110"/>
      <c r="B77" s="113"/>
      <c r="C77" s="110"/>
      <c r="D77" s="110"/>
      <c r="E77" s="105"/>
    </row>
    <row r="78" spans="1:6" s="20" customFormat="1" ht="12" customHeight="1" x14ac:dyDescent="0.2">
      <c r="A78" s="108" t="s">
        <v>86</v>
      </c>
      <c r="B78" s="110"/>
      <c r="C78" s="108"/>
      <c r="D78" s="108"/>
      <c r="E78" s="114" t="e">
        <f>+E76-E74</f>
        <v>#DIV/0!</v>
      </c>
    </row>
    <row r="79" spans="1:6" s="20" customFormat="1" ht="12" customHeight="1" x14ac:dyDescent="0.2">
      <c r="A79" s="106" t="s">
        <v>87</v>
      </c>
      <c r="B79" s="109">
        <f>+Kontoplan!E133+Kontoplan!E134+Kontoplan!E135+Kontoplan!E136+Kontoplan!E137</f>
        <v>0</v>
      </c>
      <c r="C79" s="192"/>
      <c r="D79" s="192"/>
    </row>
    <row r="80" spans="1:6" s="20" customFormat="1" ht="12" customHeight="1" x14ac:dyDescent="0.2">
      <c r="A80" s="106" t="s">
        <v>88</v>
      </c>
      <c r="B80" s="109">
        <f>+Kontoplan!E133</f>
        <v>0</v>
      </c>
      <c r="C80" s="192"/>
      <c r="D80" s="192"/>
    </row>
    <row r="81" spans="1:4" s="20" customFormat="1" x14ac:dyDescent="0.2">
      <c r="A81" s="105"/>
      <c r="C81" s="115"/>
      <c r="D81" s="115"/>
    </row>
    <row r="82" spans="1:4" s="20" customFormat="1" ht="12" customHeight="1" x14ac:dyDescent="0.2">
      <c r="A82" s="79" t="s">
        <v>405</v>
      </c>
      <c r="B82" s="115">
        <f>-Kontoplan!E37-Kontoplan!E258</f>
        <v>0</v>
      </c>
      <c r="C82" s="2"/>
      <c r="D82" s="2"/>
    </row>
    <row r="83" spans="1:4" ht="15" x14ac:dyDescent="0.2">
      <c r="A83" s="3"/>
      <c r="B83" s="2"/>
      <c r="C83" s="2"/>
      <c r="D83" s="2"/>
    </row>
    <row r="84" spans="1:4" ht="15" x14ac:dyDescent="0.2">
      <c r="A84" s="3"/>
      <c r="B84" s="2"/>
      <c r="C84" s="2"/>
      <c r="D84" s="2"/>
    </row>
    <row r="85" spans="1:4" ht="15" x14ac:dyDescent="0.2">
      <c r="A85" s="3"/>
      <c r="B85" s="2"/>
      <c r="C85" s="2"/>
      <c r="D85" s="2"/>
    </row>
    <row r="86" spans="1:4" ht="15" x14ac:dyDescent="0.2">
      <c r="A86" s="3"/>
      <c r="B86" s="2"/>
      <c r="C86" s="2"/>
      <c r="D86" s="2"/>
    </row>
    <row r="87" spans="1:4" ht="15" x14ac:dyDescent="0.2">
      <c r="A87" s="3"/>
      <c r="B87" s="2"/>
      <c r="C87" s="2"/>
      <c r="D87" s="2"/>
    </row>
    <row r="88" spans="1:4" ht="15" x14ac:dyDescent="0.2">
      <c r="A88" s="3"/>
      <c r="B88" s="2"/>
      <c r="C88" s="2"/>
      <c r="D88" s="2"/>
    </row>
    <row r="89" spans="1:4" ht="15" x14ac:dyDescent="0.2">
      <c r="A89" s="3"/>
      <c r="B89" s="2"/>
      <c r="C89" s="2"/>
      <c r="D89" s="2"/>
    </row>
    <row r="90" spans="1:4" ht="15" x14ac:dyDescent="0.2">
      <c r="A90" s="3"/>
      <c r="B90" s="2"/>
      <c r="C90" s="2"/>
      <c r="D90" s="2"/>
    </row>
    <row r="91" spans="1:4" ht="15" x14ac:dyDescent="0.2">
      <c r="A91" s="3"/>
      <c r="B91" s="2"/>
      <c r="C91" s="2"/>
      <c r="D91" s="2"/>
    </row>
    <row r="92" spans="1:4" ht="15" x14ac:dyDescent="0.2">
      <c r="A92" s="3"/>
      <c r="B92" s="2"/>
      <c r="C92" s="2"/>
      <c r="D92" s="2"/>
    </row>
    <row r="93" spans="1:4" ht="15" x14ac:dyDescent="0.2">
      <c r="A93" s="3"/>
      <c r="B93" s="2"/>
      <c r="C93" s="2"/>
      <c r="D93" s="2"/>
    </row>
    <row r="94" spans="1:4" ht="15" x14ac:dyDescent="0.2">
      <c r="A94" s="3"/>
      <c r="B94" s="2"/>
      <c r="C94" s="2"/>
      <c r="D94" s="2"/>
    </row>
    <row r="95" spans="1:4" ht="15" x14ac:dyDescent="0.2">
      <c r="A95" s="3"/>
      <c r="B95" s="2"/>
      <c r="C95" s="2"/>
      <c r="D95" s="2"/>
    </row>
    <row r="96" spans="1:4" ht="15" x14ac:dyDescent="0.2">
      <c r="A96" s="3"/>
      <c r="B96" s="2"/>
      <c r="C96" s="2"/>
      <c r="D96" s="2"/>
    </row>
    <row r="97" spans="1:4" ht="15" x14ac:dyDescent="0.2">
      <c r="A97" s="3"/>
      <c r="B97" s="2"/>
      <c r="C97" s="2"/>
      <c r="D97" s="2"/>
    </row>
    <row r="98" spans="1:4" ht="15" x14ac:dyDescent="0.2">
      <c r="A98" s="3"/>
      <c r="B98" s="2"/>
      <c r="C98" s="2"/>
      <c r="D98" s="2"/>
    </row>
    <row r="99" spans="1:4" ht="15" x14ac:dyDescent="0.2">
      <c r="A99" s="3"/>
      <c r="B99" s="2"/>
      <c r="C99" s="2"/>
      <c r="D99" s="2"/>
    </row>
    <row r="100" spans="1:4" ht="15" x14ac:dyDescent="0.2">
      <c r="A100" s="3"/>
      <c r="B100" s="2"/>
      <c r="C100" s="2"/>
      <c r="D100" s="2"/>
    </row>
    <row r="101" spans="1:4" ht="15" x14ac:dyDescent="0.2">
      <c r="A101" s="3"/>
      <c r="B101" s="2"/>
      <c r="C101" s="2"/>
      <c r="D101" s="2"/>
    </row>
    <row r="102" spans="1:4" ht="15" x14ac:dyDescent="0.2">
      <c r="A102" s="3"/>
      <c r="B102" s="2"/>
      <c r="C102" s="2"/>
      <c r="D102" s="2"/>
    </row>
    <row r="103" spans="1:4" ht="15" x14ac:dyDescent="0.2">
      <c r="A103" s="3"/>
      <c r="B103" s="2"/>
      <c r="C103" s="2"/>
      <c r="D103" s="2"/>
    </row>
    <row r="104" spans="1:4" ht="15" x14ac:dyDescent="0.2">
      <c r="A104" s="3"/>
      <c r="B104" s="2"/>
      <c r="C104" s="2"/>
      <c r="D104" s="2"/>
    </row>
    <row r="105" spans="1:4" ht="15" x14ac:dyDescent="0.2">
      <c r="A105" s="3"/>
      <c r="B105" s="2"/>
      <c r="C105" s="2"/>
      <c r="D105" s="2"/>
    </row>
    <row r="106" spans="1:4" ht="15" x14ac:dyDescent="0.2">
      <c r="A106" s="3"/>
      <c r="B106" s="2"/>
      <c r="C106" s="2"/>
      <c r="D106" s="2"/>
    </row>
    <row r="107" spans="1:4" ht="15" x14ac:dyDescent="0.2">
      <c r="A107" s="3"/>
      <c r="B107" s="2"/>
      <c r="C107" s="2"/>
      <c r="D107" s="2"/>
    </row>
    <row r="108" spans="1:4" ht="15" x14ac:dyDescent="0.2">
      <c r="A108" s="3"/>
      <c r="B108" s="2"/>
      <c r="C108" s="2"/>
      <c r="D108" s="2"/>
    </row>
    <row r="109" spans="1:4" ht="15" x14ac:dyDescent="0.2">
      <c r="A109" s="3"/>
      <c r="B109" s="2"/>
      <c r="C109" s="2"/>
      <c r="D109" s="2"/>
    </row>
    <row r="110" spans="1:4" ht="15" x14ac:dyDescent="0.2">
      <c r="A110" s="3"/>
      <c r="B110" s="2"/>
      <c r="C110" s="2"/>
      <c r="D110" s="2"/>
    </row>
    <row r="111" spans="1:4" ht="15" x14ac:dyDescent="0.2">
      <c r="A111" s="3"/>
      <c r="B111" s="2"/>
      <c r="C111" s="2"/>
      <c r="D111" s="2"/>
    </row>
    <row r="112" spans="1:4" ht="15" x14ac:dyDescent="0.2">
      <c r="A112" s="3"/>
      <c r="B112" s="2"/>
      <c r="C112" s="2"/>
      <c r="D112" s="2"/>
    </row>
    <row r="113" spans="1:4" ht="15" x14ac:dyDescent="0.2">
      <c r="A113" s="3"/>
      <c r="B113" s="2"/>
      <c r="C113" s="2"/>
      <c r="D113" s="2"/>
    </row>
    <row r="114" spans="1:4" ht="15" x14ac:dyDescent="0.2">
      <c r="A114" s="3"/>
      <c r="B114" s="2"/>
      <c r="C114" s="2"/>
      <c r="D114" s="2"/>
    </row>
    <row r="115" spans="1:4" ht="15" x14ac:dyDescent="0.2">
      <c r="A115" s="3"/>
      <c r="B115" s="2"/>
      <c r="C115" s="2"/>
      <c r="D115" s="2"/>
    </row>
    <row r="116" spans="1:4" ht="15" x14ac:dyDescent="0.2">
      <c r="A116" s="3"/>
      <c r="B116" s="2"/>
      <c r="C116" s="2"/>
      <c r="D116" s="2"/>
    </row>
    <row r="117" spans="1:4" ht="15" x14ac:dyDescent="0.2">
      <c r="A117" s="3"/>
      <c r="B117" s="2"/>
      <c r="C117" s="2"/>
      <c r="D117" s="2"/>
    </row>
    <row r="118" spans="1:4" ht="15" x14ac:dyDescent="0.2">
      <c r="A118" s="3"/>
      <c r="B118" s="2"/>
      <c r="C118" s="2"/>
      <c r="D118" s="2"/>
    </row>
    <row r="119" spans="1:4" ht="15" x14ac:dyDescent="0.2">
      <c r="A119" s="3"/>
      <c r="B119" s="2"/>
      <c r="C119" s="2"/>
      <c r="D119" s="2"/>
    </row>
    <row r="120" spans="1:4" ht="15" x14ac:dyDescent="0.2">
      <c r="A120" s="3"/>
      <c r="B120" s="2"/>
      <c r="C120" s="2"/>
      <c r="D120" s="2"/>
    </row>
    <row r="121" spans="1:4" ht="15" x14ac:dyDescent="0.2">
      <c r="A121" s="3"/>
      <c r="B121" s="2"/>
      <c r="C121" s="2"/>
      <c r="D121" s="2"/>
    </row>
    <row r="122" spans="1:4" ht="15" x14ac:dyDescent="0.2">
      <c r="A122" s="3"/>
      <c r="B122" s="2"/>
      <c r="C122" s="2"/>
      <c r="D122" s="2"/>
    </row>
    <row r="123" spans="1:4" ht="15" x14ac:dyDescent="0.2">
      <c r="A123" s="3"/>
      <c r="B123" s="2"/>
      <c r="C123" s="2"/>
      <c r="D123" s="2"/>
    </row>
    <row r="124" spans="1:4" ht="15" x14ac:dyDescent="0.2">
      <c r="A124" s="3"/>
      <c r="B124" s="2"/>
      <c r="C124" s="2"/>
      <c r="D124" s="2"/>
    </row>
    <row r="125" spans="1:4" ht="15" x14ac:dyDescent="0.2">
      <c r="A125" s="3"/>
      <c r="B125" s="2"/>
      <c r="C125" s="2"/>
      <c r="D125" s="2"/>
    </row>
    <row r="126" spans="1:4" ht="15" x14ac:dyDescent="0.2">
      <c r="A126" s="3"/>
      <c r="B126" s="2"/>
      <c r="C126" s="2"/>
      <c r="D126" s="2"/>
    </row>
    <row r="127" spans="1:4" ht="15" x14ac:dyDescent="0.2">
      <c r="A127" s="3"/>
      <c r="B127" s="2"/>
      <c r="C127" s="2"/>
      <c r="D127" s="2"/>
    </row>
    <row r="128" spans="1:4" ht="15" x14ac:dyDescent="0.2">
      <c r="A128" s="3"/>
      <c r="B128" s="2"/>
      <c r="C128" s="2"/>
      <c r="D128" s="2"/>
    </row>
    <row r="129" spans="1:4" ht="15" x14ac:dyDescent="0.2">
      <c r="A129" s="3"/>
      <c r="B129" s="2"/>
      <c r="C129" s="2"/>
      <c r="D129" s="2"/>
    </row>
    <row r="130" spans="1:4" ht="15" x14ac:dyDescent="0.2">
      <c r="A130" s="3"/>
      <c r="B130" s="2"/>
      <c r="C130" s="2"/>
      <c r="D130" s="2"/>
    </row>
    <row r="131" spans="1:4" ht="15" x14ac:dyDescent="0.2">
      <c r="A131" s="3"/>
      <c r="B131" s="2"/>
      <c r="C131" s="2"/>
      <c r="D131" s="2"/>
    </row>
    <row r="132" spans="1:4" ht="15" x14ac:dyDescent="0.2">
      <c r="A132" s="3"/>
      <c r="B132" s="2"/>
      <c r="C132" s="2"/>
      <c r="D132" s="2"/>
    </row>
    <row r="133" spans="1:4" ht="15" x14ac:dyDescent="0.2">
      <c r="A133" s="3"/>
      <c r="B133" s="2"/>
      <c r="C133" s="2"/>
      <c r="D133" s="2"/>
    </row>
    <row r="134" spans="1:4" ht="15" x14ac:dyDescent="0.2">
      <c r="A134" s="3"/>
      <c r="B134" s="2"/>
      <c r="C134" s="2"/>
      <c r="D134" s="2"/>
    </row>
    <row r="135" spans="1:4" ht="15" x14ac:dyDescent="0.2">
      <c r="A135" s="3"/>
      <c r="B135" s="2"/>
      <c r="C135" s="2"/>
      <c r="D135" s="2"/>
    </row>
    <row r="136" spans="1:4" ht="15" x14ac:dyDescent="0.2">
      <c r="A136" s="3"/>
      <c r="B136" s="2"/>
      <c r="C136" s="2"/>
      <c r="D136" s="2"/>
    </row>
    <row r="137" spans="1:4" ht="15" x14ac:dyDescent="0.2">
      <c r="A137" s="3"/>
      <c r="B137" s="2"/>
      <c r="C137" s="2"/>
      <c r="D137" s="2"/>
    </row>
    <row r="138" spans="1:4" ht="15" x14ac:dyDescent="0.2">
      <c r="A138" s="3"/>
      <c r="B138" s="2"/>
      <c r="C138" s="2"/>
      <c r="D138" s="2"/>
    </row>
    <row r="139" spans="1:4" ht="15" x14ac:dyDescent="0.2">
      <c r="A139" s="3"/>
      <c r="B139" s="2"/>
      <c r="C139" s="2"/>
      <c r="D139" s="2"/>
    </row>
    <row r="140" spans="1:4" ht="15" x14ac:dyDescent="0.2">
      <c r="A140" s="3"/>
      <c r="B140" s="2"/>
      <c r="C140" s="2"/>
      <c r="D140" s="2"/>
    </row>
    <row r="141" spans="1:4" ht="15" x14ac:dyDescent="0.2">
      <c r="A141" s="3"/>
      <c r="B141" s="2"/>
      <c r="C141" s="2"/>
      <c r="D141" s="2"/>
    </row>
    <row r="142" spans="1:4" ht="15" x14ac:dyDescent="0.2">
      <c r="A142" s="3"/>
      <c r="B142" s="2"/>
      <c r="C142" s="2"/>
      <c r="D142" s="2"/>
    </row>
    <row r="143" spans="1:4" ht="15" x14ac:dyDescent="0.2">
      <c r="A143" s="3"/>
      <c r="B143" s="2"/>
      <c r="C143" s="2"/>
      <c r="D143" s="2"/>
    </row>
    <row r="144" spans="1:4" ht="15" x14ac:dyDescent="0.2">
      <c r="A144" s="3"/>
      <c r="B144" s="2"/>
      <c r="C144" s="2"/>
      <c r="D144" s="2"/>
    </row>
    <row r="145" spans="1:4" ht="15" x14ac:dyDescent="0.2">
      <c r="A145" s="3"/>
      <c r="B145" s="2"/>
      <c r="C145" s="2"/>
      <c r="D145" s="2"/>
    </row>
    <row r="146" spans="1:4" ht="15" x14ac:dyDescent="0.2">
      <c r="A146" s="3"/>
      <c r="B146" s="2"/>
      <c r="C146" s="2"/>
      <c r="D146" s="2"/>
    </row>
    <row r="147" spans="1:4" ht="15" x14ac:dyDescent="0.2">
      <c r="A147" s="3"/>
      <c r="B147" s="2"/>
      <c r="C147" s="2"/>
      <c r="D147" s="2"/>
    </row>
    <row r="148" spans="1:4" ht="15" x14ac:dyDescent="0.2">
      <c r="A148" s="3"/>
      <c r="B148" s="2"/>
      <c r="C148" s="2"/>
      <c r="D148" s="2"/>
    </row>
    <row r="149" spans="1:4" ht="15" x14ac:dyDescent="0.2">
      <c r="A149" s="3"/>
      <c r="B149" s="2"/>
      <c r="C149" s="2"/>
      <c r="D149" s="2"/>
    </row>
    <row r="150" spans="1:4" ht="15" x14ac:dyDescent="0.2">
      <c r="A150" s="3"/>
      <c r="B150" s="2"/>
      <c r="C150" s="2"/>
      <c r="D150" s="2"/>
    </row>
    <row r="151" spans="1:4" ht="15" x14ac:dyDescent="0.2">
      <c r="A151" s="3"/>
      <c r="B151" s="2"/>
      <c r="C151" s="2"/>
      <c r="D151" s="2"/>
    </row>
    <row r="152" spans="1:4" ht="15" x14ac:dyDescent="0.2">
      <c r="A152" s="3"/>
      <c r="B152" s="2"/>
      <c r="C152" s="2"/>
      <c r="D152" s="2"/>
    </row>
    <row r="153" spans="1:4" ht="15" x14ac:dyDescent="0.2">
      <c r="A153" s="3"/>
      <c r="B153" s="2"/>
      <c r="C153" s="2"/>
      <c r="D153" s="2"/>
    </row>
    <row r="154" spans="1:4" ht="15" x14ac:dyDescent="0.2">
      <c r="A154" s="3"/>
      <c r="B154" s="2"/>
      <c r="C154" s="2"/>
      <c r="D154" s="2"/>
    </row>
    <row r="155" spans="1:4" ht="15" x14ac:dyDescent="0.2">
      <c r="A155" s="3"/>
      <c r="B155" s="2"/>
      <c r="C155" s="2"/>
      <c r="D155" s="2"/>
    </row>
    <row r="156" spans="1:4" ht="15" x14ac:dyDescent="0.2">
      <c r="A156" s="3"/>
      <c r="B156" s="2"/>
      <c r="C156" s="2"/>
      <c r="D156" s="2"/>
    </row>
    <row r="157" spans="1:4" ht="15" x14ac:dyDescent="0.2">
      <c r="A157" s="3"/>
      <c r="B157" s="2"/>
      <c r="C157" s="2"/>
      <c r="D157" s="2"/>
    </row>
    <row r="158" spans="1:4" ht="15" x14ac:dyDescent="0.2">
      <c r="A158" s="3"/>
      <c r="B158" s="2"/>
      <c r="C158" s="2"/>
      <c r="D158" s="2"/>
    </row>
    <row r="159" spans="1:4" ht="15" x14ac:dyDescent="0.2">
      <c r="A159" s="3"/>
      <c r="B159" s="2"/>
      <c r="C159" s="2"/>
      <c r="D159" s="2"/>
    </row>
    <row r="160" spans="1:4" ht="15" x14ac:dyDescent="0.2">
      <c r="A160" s="3"/>
      <c r="B160" s="2"/>
      <c r="C160" s="2"/>
      <c r="D160" s="2"/>
    </row>
    <row r="161" spans="1:4" ht="15" x14ac:dyDescent="0.2">
      <c r="A161" s="3"/>
      <c r="B161" s="2"/>
      <c r="C161" s="2"/>
      <c r="D161" s="2"/>
    </row>
    <row r="162" spans="1:4" ht="15" x14ac:dyDescent="0.2">
      <c r="A162" s="3"/>
      <c r="B162" s="2"/>
      <c r="C162" s="2"/>
      <c r="D162" s="2"/>
    </row>
    <row r="163" spans="1:4" ht="15" x14ac:dyDescent="0.2">
      <c r="A163" s="3"/>
      <c r="B163" s="2"/>
      <c r="C163" s="2"/>
      <c r="D163" s="2"/>
    </row>
    <row r="164" spans="1:4" ht="15" x14ac:dyDescent="0.2">
      <c r="A164" s="3"/>
      <c r="B164" s="2"/>
      <c r="C164" s="2"/>
      <c r="D164" s="2"/>
    </row>
    <row r="165" spans="1:4" ht="15" x14ac:dyDescent="0.2">
      <c r="A165" s="3"/>
      <c r="B165" s="2"/>
      <c r="C165" s="2"/>
      <c r="D165" s="2"/>
    </row>
    <row r="166" spans="1:4" ht="15" x14ac:dyDescent="0.2">
      <c r="A166" s="3"/>
      <c r="B166" s="2"/>
      <c r="C166" s="2"/>
      <c r="D166" s="2"/>
    </row>
    <row r="167" spans="1:4" ht="15" x14ac:dyDescent="0.2">
      <c r="A167" s="3"/>
      <c r="B167" s="2"/>
      <c r="C167" s="2"/>
      <c r="D167" s="2"/>
    </row>
    <row r="168" spans="1:4" ht="15" x14ac:dyDescent="0.2">
      <c r="A168" s="3"/>
      <c r="B168" s="2"/>
      <c r="C168" s="2"/>
      <c r="D168" s="2"/>
    </row>
    <row r="169" spans="1:4" ht="15" x14ac:dyDescent="0.2">
      <c r="A169" s="3"/>
      <c r="B169" s="2"/>
      <c r="C169" s="2"/>
      <c r="D169" s="2"/>
    </row>
    <row r="170" spans="1:4" ht="15" x14ac:dyDescent="0.2">
      <c r="A170" s="3"/>
      <c r="B170" s="2"/>
      <c r="C170" s="2"/>
      <c r="D170" s="2"/>
    </row>
    <row r="171" spans="1:4" ht="15" x14ac:dyDescent="0.2">
      <c r="A171" s="3"/>
      <c r="B171" s="2"/>
      <c r="C171" s="2"/>
      <c r="D171" s="2"/>
    </row>
    <row r="172" spans="1:4" ht="15" x14ac:dyDescent="0.2">
      <c r="A172" s="3"/>
      <c r="B172" s="2"/>
      <c r="C172" s="2"/>
      <c r="D172" s="2"/>
    </row>
    <row r="173" spans="1:4" ht="15" x14ac:dyDescent="0.2">
      <c r="A173" s="3"/>
      <c r="B173" s="2"/>
      <c r="C173" s="2"/>
      <c r="D173" s="2"/>
    </row>
    <row r="174" spans="1:4" ht="15" x14ac:dyDescent="0.2">
      <c r="A174" s="3"/>
      <c r="B174" s="2"/>
      <c r="C174" s="2"/>
      <c r="D174" s="2"/>
    </row>
    <row r="175" spans="1:4" ht="15" x14ac:dyDescent="0.2">
      <c r="A175" s="3"/>
      <c r="B175" s="2"/>
      <c r="C175" s="2"/>
      <c r="D175" s="2"/>
    </row>
    <row r="176" spans="1:4" ht="15" x14ac:dyDescent="0.2">
      <c r="A176" s="3"/>
      <c r="B176" s="2"/>
      <c r="C176" s="2"/>
      <c r="D176" s="2"/>
    </row>
    <row r="177" spans="1:4" ht="15" x14ac:dyDescent="0.2">
      <c r="A177" s="3"/>
      <c r="B177" s="2"/>
      <c r="C177" s="2"/>
      <c r="D177" s="2"/>
    </row>
    <row r="178" spans="1:4" ht="15" x14ac:dyDescent="0.2">
      <c r="A178" s="3"/>
      <c r="B178" s="2"/>
      <c r="C178" s="2"/>
      <c r="D178" s="2"/>
    </row>
    <row r="179" spans="1:4" ht="15" x14ac:dyDescent="0.2">
      <c r="A179" s="3"/>
      <c r="B179" s="2"/>
      <c r="C179" s="2"/>
      <c r="D179" s="2"/>
    </row>
    <row r="180" spans="1:4" ht="15" x14ac:dyDescent="0.2">
      <c r="A180" s="3"/>
      <c r="B180" s="2"/>
      <c r="C180" s="2"/>
      <c r="D180" s="2"/>
    </row>
    <row r="181" spans="1:4" ht="15" x14ac:dyDescent="0.2">
      <c r="A181" s="3"/>
      <c r="B181" s="2"/>
      <c r="C181" s="2"/>
      <c r="D181" s="2"/>
    </row>
    <row r="182" spans="1:4" ht="15" x14ac:dyDescent="0.2">
      <c r="A182" s="3"/>
      <c r="B182" s="2"/>
      <c r="C182" s="2"/>
      <c r="D182" s="2"/>
    </row>
    <row r="183" spans="1:4" ht="15" x14ac:dyDescent="0.2">
      <c r="A183" s="3"/>
      <c r="B183" s="2"/>
      <c r="C183" s="2"/>
      <c r="D183" s="2"/>
    </row>
    <row r="184" spans="1:4" ht="15" x14ac:dyDescent="0.2">
      <c r="A184" s="3"/>
      <c r="B184" s="2"/>
      <c r="C184" s="2"/>
      <c r="D184" s="2"/>
    </row>
    <row r="185" spans="1:4" ht="15" x14ac:dyDescent="0.2">
      <c r="A185" s="3"/>
      <c r="B185" s="2"/>
      <c r="C185" s="2"/>
      <c r="D185" s="2"/>
    </row>
    <row r="186" spans="1:4" ht="15" x14ac:dyDescent="0.2">
      <c r="A186" s="3"/>
      <c r="B186" s="2"/>
      <c r="C186" s="2"/>
      <c r="D186" s="2"/>
    </row>
    <row r="187" spans="1:4" ht="15" x14ac:dyDescent="0.2">
      <c r="A187" s="3"/>
      <c r="B187" s="2"/>
      <c r="C187" s="2"/>
      <c r="D187" s="2"/>
    </row>
    <row r="188" spans="1:4" ht="15" x14ac:dyDescent="0.2">
      <c r="A188" s="3"/>
      <c r="B188" s="2"/>
      <c r="C188" s="2"/>
      <c r="D188" s="2"/>
    </row>
    <row r="189" spans="1:4" ht="15" x14ac:dyDescent="0.2">
      <c r="A189" s="3"/>
      <c r="C189" s="2"/>
      <c r="D189" s="2"/>
    </row>
    <row r="190" spans="1:4" ht="15" x14ac:dyDescent="0.2">
      <c r="A190" s="3"/>
      <c r="C190" s="2"/>
      <c r="D190" s="2"/>
    </row>
    <row r="191" spans="1:4" ht="15" x14ac:dyDescent="0.2">
      <c r="A191" s="3"/>
      <c r="C191" s="2"/>
      <c r="D191" s="2"/>
    </row>
    <row r="192" spans="1:4" ht="15" x14ac:dyDescent="0.2">
      <c r="A192" s="3"/>
      <c r="C192" s="2"/>
      <c r="D192" s="2"/>
    </row>
    <row r="193" spans="1:4" ht="15" x14ac:dyDescent="0.2">
      <c r="A193" s="3"/>
      <c r="C193" s="2"/>
      <c r="D193" s="2"/>
    </row>
    <row r="194" spans="1:4" ht="15" x14ac:dyDescent="0.2">
      <c r="A194" s="3"/>
      <c r="C194" s="2"/>
      <c r="D194" s="2"/>
    </row>
    <row r="195" spans="1:4" ht="15" x14ac:dyDescent="0.2">
      <c r="A195" s="3"/>
      <c r="C195" s="2"/>
      <c r="D195" s="2"/>
    </row>
    <row r="196" spans="1:4" ht="15" x14ac:dyDescent="0.2">
      <c r="A196" s="3"/>
      <c r="C196" s="2"/>
      <c r="D196" s="2"/>
    </row>
    <row r="197" spans="1:4" ht="15" x14ac:dyDescent="0.2">
      <c r="A197" s="3"/>
      <c r="C197" s="2"/>
      <c r="D197" s="2"/>
    </row>
    <row r="198" spans="1:4" ht="15" x14ac:dyDescent="0.2">
      <c r="A198" s="3"/>
      <c r="C198" s="2"/>
      <c r="D198" s="2"/>
    </row>
    <row r="199" spans="1:4" ht="15" x14ac:dyDescent="0.2">
      <c r="A199" s="3"/>
      <c r="C199" s="2"/>
      <c r="D199" s="2"/>
    </row>
    <row r="200" spans="1:4" ht="15" x14ac:dyDescent="0.2">
      <c r="A200" s="3"/>
      <c r="C200" s="2"/>
      <c r="D200" s="2"/>
    </row>
    <row r="201" spans="1:4" ht="15" x14ac:dyDescent="0.2">
      <c r="A201" s="3"/>
      <c r="C201" s="2"/>
      <c r="D201" s="2"/>
    </row>
    <row r="202" spans="1:4" ht="15" x14ac:dyDescent="0.2">
      <c r="A202" s="3"/>
      <c r="C202" s="2"/>
      <c r="D202" s="2"/>
    </row>
    <row r="203" spans="1:4" ht="15" x14ac:dyDescent="0.2">
      <c r="A203" s="3"/>
      <c r="C203" s="2"/>
      <c r="D203" s="2"/>
    </row>
    <row r="204" spans="1:4" ht="15" x14ac:dyDescent="0.2">
      <c r="A204" s="3"/>
    </row>
  </sheetData>
  <mergeCells count="43">
    <mergeCell ref="C79:D79"/>
    <mergeCell ref="C80:D80"/>
    <mergeCell ref="C70:D70"/>
    <mergeCell ref="C72:D72"/>
    <mergeCell ref="C73:D73"/>
    <mergeCell ref="C75:D75"/>
    <mergeCell ref="A71:D71"/>
    <mergeCell ref="A52:D52"/>
    <mergeCell ref="A69:D69"/>
    <mergeCell ref="A46:D46"/>
    <mergeCell ref="A48:D48"/>
    <mergeCell ref="B49:D49"/>
    <mergeCell ref="C67:D67"/>
    <mergeCell ref="C60:D60"/>
    <mergeCell ref="C58:D58"/>
    <mergeCell ref="C65:D65"/>
    <mergeCell ref="C55:D55"/>
    <mergeCell ref="C57:D57"/>
    <mergeCell ref="C59:D59"/>
    <mergeCell ref="C63:D63"/>
    <mergeCell ref="C68:D68"/>
    <mergeCell ref="C36:D36"/>
    <mergeCell ref="A38:D38"/>
    <mergeCell ref="A45:C45"/>
    <mergeCell ref="A47:C47"/>
    <mergeCell ref="A39:B39"/>
    <mergeCell ref="A40:B40"/>
    <mergeCell ref="A41:B41"/>
    <mergeCell ref="A42:D42"/>
    <mergeCell ref="A43:B43"/>
    <mergeCell ref="A44:D44"/>
    <mergeCell ref="C25:D25"/>
    <mergeCell ref="A28:C28"/>
    <mergeCell ref="C34:D34"/>
    <mergeCell ref="C35:D35"/>
    <mergeCell ref="A29:D29"/>
    <mergeCell ref="A30:D30"/>
    <mergeCell ref="C33:D33"/>
    <mergeCell ref="A2:D2"/>
    <mergeCell ref="A1:D1"/>
    <mergeCell ref="A24:C24"/>
    <mergeCell ref="A23:D23"/>
    <mergeCell ref="A22:D22"/>
  </mergeCells>
  <phoneticPr fontId="0" type="noConversion"/>
  <printOptions gridLines="1"/>
  <pageMargins left="0.23622047244094491" right="0.27559055118110237" top="0.35433070866141736" bottom="0.31496062992125984" header="0.23622047244094491" footer="0.31496062992125984"/>
  <pageSetup paperSize="9" fitToHeight="0" orientation="portrait" horizontalDpi="4294967295" verticalDpi="4294967295" r:id="rId1"/>
  <headerFooter alignWithMargins="0"/>
  <drawing r:id="rId2"/>
  <legacyDrawing r:id="rId3"/>
  <controls>
    <mc:AlternateContent xmlns:mc="http://schemas.openxmlformats.org/markup-compatibility/2006">
      <mc:Choice Requires="x14">
        <control shapeId="4097" r:id="rId4" name="CommandButton1">
          <controlPr defaultSize="0" autoLine="0" r:id="rId5">
            <anchor moveWithCells="1">
              <from>
                <xdr:col>9</xdr:col>
                <xdr:colOff>0</xdr:colOff>
                <xdr:row>1</xdr:row>
                <xdr:rowOff>76200</xdr:rowOff>
              </from>
              <to>
                <xdr:col>11</xdr:col>
                <xdr:colOff>523875</xdr:colOff>
                <xdr:row>7</xdr:row>
                <xdr:rowOff>104775</xdr:rowOff>
              </to>
            </anchor>
          </controlPr>
        </control>
      </mc:Choice>
      <mc:Fallback>
        <control shapeId="4097" r:id="rId4" name="CommandButton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1">
    <tabColor rgb="FF0070C0"/>
  </sheetPr>
  <dimension ref="A1:L341"/>
  <sheetViews>
    <sheetView topLeftCell="A3" zoomScale="115" workbookViewId="0">
      <pane ySplit="540" topLeftCell="A3" activePane="bottomLeft"/>
      <selection activeCell="H3" sqref="H1:H1048576"/>
      <selection pane="bottomLeft" activeCell="J18" sqref="J18"/>
    </sheetView>
  </sheetViews>
  <sheetFormatPr baseColWidth="10" defaultRowHeight="12.75" x14ac:dyDescent="0.2"/>
  <cols>
    <col min="1" max="1" width="4.42578125" style="10" customWidth="1"/>
    <col min="2" max="2" width="3.85546875" style="10" hidden="1" customWidth="1"/>
    <col min="3" max="3" width="5.7109375" style="10" hidden="1" customWidth="1"/>
    <col min="4" max="4" width="33.5703125" style="10" customWidth="1"/>
    <col min="5" max="5" width="9.7109375" style="35" customWidth="1"/>
    <col min="6" max="6" width="10.140625" style="40" customWidth="1"/>
    <col min="7" max="7" width="10" style="40" customWidth="1"/>
    <col min="8" max="8" width="31.140625" style="16" hidden="1" customWidth="1"/>
    <col min="9" max="9" width="4.7109375" style="10" customWidth="1"/>
    <col min="10" max="10" width="21.140625" customWidth="1"/>
    <col min="11" max="11" width="15.7109375" customWidth="1"/>
    <col min="12" max="12" width="18.5703125" customWidth="1"/>
  </cols>
  <sheetData>
    <row r="1" spans="1:10" hidden="1" x14ac:dyDescent="0.2">
      <c r="D1" s="10" t="s">
        <v>231</v>
      </c>
      <c r="E1" s="35" t="s">
        <v>34</v>
      </c>
      <c r="F1" s="40" t="s">
        <v>32</v>
      </c>
      <c r="G1" s="40" t="s">
        <v>230</v>
      </c>
      <c r="H1" s="16" t="s">
        <v>64</v>
      </c>
    </row>
    <row r="2" spans="1:10" ht="13.5" hidden="1" customHeight="1" x14ac:dyDescent="0.2">
      <c r="E2" s="71"/>
      <c r="H2" s="17"/>
    </row>
    <row r="3" spans="1:10" ht="10.5" customHeight="1" x14ac:dyDescent="0.2">
      <c r="A3" s="10" t="s">
        <v>242</v>
      </c>
      <c r="D3" s="10" t="s">
        <v>243</v>
      </c>
      <c r="E3" s="35" t="s">
        <v>93</v>
      </c>
      <c r="F3" s="40" t="s">
        <v>32</v>
      </c>
      <c r="G3" s="40" t="s">
        <v>87</v>
      </c>
    </row>
    <row r="4" spans="1:10" ht="10.5" customHeight="1" x14ac:dyDescent="0.2">
      <c r="D4" s="17" t="s">
        <v>424</v>
      </c>
    </row>
    <row r="5" spans="1:10" ht="12" customHeight="1" x14ac:dyDescent="0.2">
      <c r="D5" s="11" t="s">
        <v>0</v>
      </c>
      <c r="E5" s="38" t="s">
        <v>406</v>
      </c>
      <c r="F5" s="77"/>
      <c r="H5" s="98">
        <v>0</v>
      </c>
      <c r="J5" s="15"/>
    </row>
    <row r="6" spans="1:10" ht="12" customHeight="1" x14ac:dyDescent="0.2">
      <c r="A6" s="11">
        <v>30</v>
      </c>
      <c r="D6" s="118" t="s">
        <v>437</v>
      </c>
      <c r="E6" s="38" t="s">
        <v>342</v>
      </c>
      <c r="F6" s="77"/>
      <c r="H6" s="40"/>
      <c r="I6" s="40"/>
      <c r="J6" s="15"/>
    </row>
    <row r="7" spans="1:10" ht="15.75" customHeight="1" x14ac:dyDescent="0.2">
      <c r="A7" s="10">
        <v>3000</v>
      </c>
      <c r="D7" s="16" t="s">
        <v>431</v>
      </c>
      <c r="E7" s="49"/>
      <c r="F7" s="49"/>
      <c r="G7" s="40">
        <f t="shared" ref="G7:G66" si="0">+E7+F7</f>
        <v>0</v>
      </c>
      <c r="H7" s="68" t="s">
        <v>281</v>
      </c>
      <c r="I7" s="40"/>
      <c r="J7" s="15"/>
    </row>
    <row r="8" spans="1:10" ht="15.75" customHeight="1" x14ac:dyDescent="0.2">
      <c r="A8" s="10">
        <v>3010</v>
      </c>
      <c r="D8" s="16" t="s">
        <v>432</v>
      </c>
      <c r="E8" s="49"/>
      <c r="F8" s="49"/>
      <c r="G8" s="40">
        <f t="shared" si="0"/>
        <v>0</v>
      </c>
      <c r="H8" s="16" t="s">
        <v>30</v>
      </c>
      <c r="J8" s="48" t="s">
        <v>351</v>
      </c>
    </row>
    <row r="9" spans="1:10" ht="15.75" customHeight="1" x14ac:dyDescent="0.2">
      <c r="A9" s="10">
        <v>3020</v>
      </c>
      <c r="D9" s="16" t="s">
        <v>433</v>
      </c>
      <c r="E9" s="49"/>
      <c r="F9" s="49"/>
      <c r="G9" s="40">
        <f t="shared" si="0"/>
        <v>0</v>
      </c>
      <c r="H9" s="16" t="s">
        <v>281</v>
      </c>
      <c r="I9" s="40"/>
      <c r="J9" s="48"/>
    </row>
    <row r="10" spans="1:10" ht="15.75" customHeight="1" x14ac:dyDescent="0.2">
      <c r="A10" s="10">
        <v>3060</v>
      </c>
      <c r="D10" s="16" t="s">
        <v>434</v>
      </c>
      <c r="E10" s="49"/>
      <c r="F10" s="49"/>
      <c r="G10" s="40">
        <f t="shared" si="0"/>
        <v>0</v>
      </c>
      <c r="H10" s="16" t="s">
        <v>281</v>
      </c>
      <c r="I10" s="40"/>
      <c r="J10" s="48"/>
    </row>
    <row r="11" spans="1:10" ht="15.75" customHeight="1" x14ac:dyDescent="0.2">
      <c r="A11" s="10">
        <v>3065</v>
      </c>
      <c r="D11" s="16" t="s">
        <v>435</v>
      </c>
      <c r="E11" s="49"/>
      <c r="F11" s="49"/>
      <c r="G11" s="40">
        <f t="shared" si="0"/>
        <v>0</v>
      </c>
      <c r="H11" s="40" t="s">
        <v>283</v>
      </c>
      <c r="I11" s="40"/>
      <c r="J11" s="48" t="s">
        <v>350</v>
      </c>
    </row>
    <row r="12" spans="1:10" ht="15.75" customHeight="1" x14ac:dyDescent="0.2">
      <c r="A12" s="10">
        <v>3090</v>
      </c>
      <c r="D12" s="16" t="s">
        <v>436</v>
      </c>
      <c r="E12" s="49"/>
      <c r="F12" s="49"/>
      <c r="G12" s="40">
        <f t="shared" si="0"/>
        <v>0</v>
      </c>
      <c r="H12" s="40" t="s">
        <v>280</v>
      </c>
      <c r="I12" s="40"/>
      <c r="J12" s="48"/>
    </row>
    <row r="13" spans="1:10" s="79" customFormat="1" ht="15.75" customHeight="1" x14ac:dyDescent="0.2">
      <c r="A13" s="11">
        <v>31</v>
      </c>
      <c r="B13" s="11"/>
      <c r="C13" s="11"/>
      <c r="D13" s="11" t="s">
        <v>438</v>
      </c>
      <c r="E13" s="38"/>
      <c r="F13" s="119"/>
      <c r="G13" s="40">
        <f t="shared" si="0"/>
        <v>0</v>
      </c>
      <c r="H13" s="120"/>
      <c r="I13" s="120"/>
      <c r="J13" s="48"/>
    </row>
    <row r="14" spans="1:10" ht="15.75" customHeight="1" x14ac:dyDescent="0.2">
      <c r="A14" s="10">
        <v>3100</v>
      </c>
      <c r="D14" s="16" t="s">
        <v>431</v>
      </c>
      <c r="E14" s="49"/>
      <c r="F14" s="49"/>
      <c r="G14" s="40">
        <f t="shared" si="0"/>
        <v>0</v>
      </c>
      <c r="H14" s="68" t="s">
        <v>281</v>
      </c>
      <c r="I14" s="40"/>
      <c r="J14" s="48"/>
    </row>
    <row r="15" spans="1:10" ht="15.75" customHeight="1" x14ac:dyDescent="0.2">
      <c r="A15" s="10">
        <v>3110</v>
      </c>
      <c r="D15" s="16" t="s">
        <v>432</v>
      </c>
      <c r="E15" s="49"/>
      <c r="F15" s="49"/>
      <c r="G15" s="40">
        <f t="shared" si="0"/>
        <v>0</v>
      </c>
      <c r="H15" s="16" t="s">
        <v>30</v>
      </c>
      <c r="J15" s="48" t="s">
        <v>351</v>
      </c>
    </row>
    <row r="16" spans="1:10" ht="15.75" customHeight="1" x14ac:dyDescent="0.2">
      <c r="A16" s="10">
        <v>3120</v>
      </c>
      <c r="D16" s="16" t="s">
        <v>433</v>
      </c>
      <c r="E16" s="49"/>
      <c r="F16" s="49"/>
      <c r="G16" s="40">
        <f t="shared" si="0"/>
        <v>0</v>
      </c>
      <c r="H16" s="16" t="s">
        <v>281</v>
      </c>
      <c r="I16" s="40"/>
      <c r="J16" s="48"/>
    </row>
    <row r="17" spans="1:11" ht="15.75" customHeight="1" x14ac:dyDescent="0.2">
      <c r="A17" s="10">
        <v>3160</v>
      </c>
      <c r="D17" s="16" t="s">
        <v>434</v>
      </c>
      <c r="E17" s="49"/>
      <c r="F17" s="49"/>
      <c r="G17" s="40">
        <f t="shared" si="0"/>
        <v>0</v>
      </c>
      <c r="H17" s="16" t="s">
        <v>281</v>
      </c>
      <c r="I17" s="40"/>
      <c r="J17" s="48"/>
    </row>
    <row r="18" spans="1:11" ht="15.75" customHeight="1" x14ac:dyDescent="0.2">
      <c r="A18" s="10">
        <v>3165</v>
      </c>
      <c r="D18" s="16" t="s">
        <v>439</v>
      </c>
      <c r="E18" s="49"/>
      <c r="F18" s="49"/>
      <c r="G18" s="40">
        <f t="shared" si="0"/>
        <v>0</v>
      </c>
      <c r="H18" s="40" t="s">
        <v>283</v>
      </c>
      <c r="I18" s="40"/>
      <c r="J18" s="48" t="s">
        <v>350</v>
      </c>
    </row>
    <row r="19" spans="1:11" ht="15.75" customHeight="1" x14ac:dyDescent="0.2">
      <c r="A19" s="10">
        <v>3190</v>
      </c>
      <c r="D19" s="16" t="s">
        <v>440</v>
      </c>
      <c r="E19" s="49"/>
      <c r="F19" s="49"/>
      <c r="G19" s="40">
        <f t="shared" si="0"/>
        <v>0</v>
      </c>
      <c r="H19" s="40" t="s">
        <v>280</v>
      </c>
      <c r="I19" s="40"/>
      <c r="J19" s="48"/>
    </row>
    <row r="20" spans="1:11" ht="13.5" customHeight="1" x14ac:dyDescent="0.2">
      <c r="A20" s="11">
        <v>32</v>
      </c>
      <c r="B20" s="11"/>
      <c r="C20" s="11"/>
      <c r="D20" s="11" t="s">
        <v>93</v>
      </c>
      <c r="G20" s="40">
        <f t="shared" si="0"/>
        <v>0</v>
      </c>
      <c r="H20" s="13"/>
      <c r="J20" s="48"/>
    </row>
    <row r="21" spans="1:11" ht="15.75" customHeight="1" x14ac:dyDescent="0.2">
      <c r="A21" s="10">
        <v>3210</v>
      </c>
      <c r="B21" s="10">
        <v>321</v>
      </c>
      <c r="D21" s="10" t="s">
        <v>104</v>
      </c>
      <c r="E21" s="50"/>
      <c r="F21" s="49"/>
      <c r="G21" s="40">
        <f t="shared" si="0"/>
        <v>0</v>
      </c>
      <c r="H21" s="16" t="s">
        <v>28</v>
      </c>
      <c r="J21" s="48"/>
    </row>
    <row r="22" spans="1:11" ht="15" customHeight="1" x14ac:dyDescent="0.2">
      <c r="A22" s="10">
        <v>3220</v>
      </c>
      <c r="B22" s="10">
        <v>322</v>
      </c>
      <c r="D22" s="10" t="s">
        <v>105</v>
      </c>
      <c r="E22" s="50"/>
      <c r="F22" s="49"/>
      <c r="G22" s="40">
        <f t="shared" si="0"/>
        <v>0</v>
      </c>
      <c r="H22" s="16" t="s">
        <v>280</v>
      </c>
      <c r="J22" s="48" t="s">
        <v>345</v>
      </c>
    </row>
    <row r="23" spans="1:11" ht="15.75" customHeight="1" x14ac:dyDescent="0.2">
      <c r="A23" s="10">
        <v>3230</v>
      </c>
      <c r="B23" s="10">
        <v>323</v>
      </c>
      <c r="D23" s="10" t="s">
        <v>106</v>
      </c>
      <c r="E23" s="50"/>
      <c r="F23" s="49"/>
      <c r="G23" s="40">
        <f t="shared" si="0"/>
        <v>0</v>
      </c>
      <c r="H23" s="16" t="s">
        <v>279</v>
      </c>
      <c r="J23" s="48" t="s">
        <v>307</v>
      </c>
    </row>
    <row r="24" spans="1:11" s="33" customFormat="1" ht="15.75" customHeight="1" x14ac:dyDescent="0.2">
      <c r="A24" s="10">
        <v>3231</v>
      </c>
      <c r="B24" s="10"/>
      <c r="C24" s="10">
        <v>3231</v>
      </c>
      <c r="D24" s="16" t="s">
        <v>443</v>
      </c>
      <c r="E24" s="50"/>
      <c r="F24" s="49"/>
      <c r="G24" s="40">
        <f t="shared" si="0"/>
        <v>0</v>
      </c>
      <c r="H24" s="16" t="s">
        <v>29</v>
      </c>
      <c r="I24" s="15"/>
      <c r="J24" s="48"/>
      <c r="K24" s="67"/>
    </row>
    <row r="25" spans="1:11" ht="15.75" customHeight="1" x14ac:dyDescent="0.2">
      <c r="A25" s="10">
        <v>3232</v>
      </c>
      <c r="C25" s="10">
        <v>3232</v>
      </c>
      <c r="D25" s="10" t="s">
        <v>107</v>
      </c>
      <c r="E25" s="50"/>
      <c r="F25" s="49"/>
      <c r="G25" s="40">
        <f t="shared" si="0"/>
        <v>0</v>
      </c>
      <c r="H25" s="16" t="s">
        <v>225</v>
      </c>
      <c r="J25" s="48" t="s">
        <v>346</v>
      </c>
    </row>
    <row r="26" spans="1:11" s="122" customFormat="1" ht="15.75" customHeight="1" x14ac:dyDescent="0.2">
      <c r="A26" s="16">
        <v>3250</v>
      </c>
      <c r="B26" s="16">
        <v>328</v>
      </c>
      <c r="C26" s="16"/>
      <c r="D26" s="16" t="s">
        <v>444</v>
      </c>
      <c r="E26" s="50"/>
      <c r="F26" s="50"/>
      <c r="G26" s="40">
        <f t="shared" si="0"/>
        <v>0</v>
      </c>
      <c r="H26" s="16" t="s">
        <v>280</v>
      </c>
      <c r="I26" s="121"/>
      <c r="J26" s="48" t="s">
        <v>347</v>
      </c>
    </row>
    <row r="27" spans="1:11" s="122" customFormat="1" ht="15.75" customHeight="1" x14ac:dyDescent="0.2">
      <c r="A27" s="16" t="s">
        <v>441</v>
      </c>
      <c r="B27" s="16">
        <v>328</v>
      </c>
      <c r="C27" s="16"/>
      <c r="D27" s="16" t="s">
        <v>442</v>
      </c>
      <c r="E27" s="50"/>
      <c r="F27" s="50"/>
      <c r="G27" s="40">
        <f t="shared" si="0"/>
        <v>0</v>
      </c>
      <c r="H27" s="16" t="s">
        <v>280</v>
      </c>
      <c r="I27" s="121"/>
      <c r="J27" s="48" t="s">
        <v>347</v>
      </c>
    </row>
    <row r="28" spans="1:11" ht="15.75" customHeight="1" x14ac:dyDescent="0.2">
      <c r="A28" s="10">
        <v>3290</v>
      </c>
      <c r="B28" s="10">
        <v>329</v>
      </c>
      <c r="D28" s="10" t="s">
        <v>226</v>
      </c>
      <c r="E28" s="50"/>
      <c r="F28" s="49"/>
      <c r="G28" s="40">
        <f t="shared" si="0"/>
        <v>0</v>
      </c>
      <c r="H28" s="16" t="s">
        <v>280</v>
      </c>
      <c r="J28" s="48"/>
    </row>
    <row r="29" spans="1:11" ht="15.75" customHeight="1" x14ac:dyDescent="0.2">
      <c r="A29" s="10">
        <v>3291</v>
      </c>
      <c r="D29" s="68" t="s">
        <v>303</v>
      </c>
      <c r="E29" s="50"/>
      <c r="F29" s="49"/>
      <c r="G29" s="40">
        <f t="shared" si="0"/>
        <v>0</v>
      </c>
      <c r="H29" s="16" t="s">
        <v>304</v>
      </c>
      <c r="J29" s="48"/>
    </row>
    <row r="30" spans="1:11" ht="15.75" customHeight="1" x14ac:dyDescent="0.2">
      <c r="A30" s="11">
        <v>33</v>
      </c>
      <c r="B30" s="11"/>
      <c r="C30" s="11"/>
      <c r="D30" s="11" t="s">
        <v>94</v>
      </c>
      <c r="E30" s="50"/>
      <c r="F30" s="51"/>
      <c r="G30" s="40">
        <f t="shared" si="0"/>
        <v>0</v>
      </c>
      <c r="H30" s="16" t="s">
        <v>223</v>
      </c>
      <c r="J30" s="48"/>
    </row>
    <row r="31" spans="1:11" ht="15.75" customHeight="1" x14ac:dyDescent="0.2">
      <c r="A31" s="10">
        <v>3310</v>
      </c>
      <c r="B31" s="10">
        <v>331</v>
      </c>
      <c r="D31" s="16" t="s">
        <v>445</v>
      </c>
      <c r="E31" s="50"/>
      <c r="F31" s="49"/>
      <c r="G31" s="40">
        <f t="shared" si="0"/>
        <v>0</v>
      </c>
      <c r="H31" s="13" t="s">
        <v>281</v>
      </c>
      <c r="I31" s="11"/>
      <c r="J31" s="116" t="s">
        <v>447</v>
      </c>
    </row>
    <row r="32" spans="1:11" ht="15.75" customHeight="1" x14ac:dyDescent="0.2">
      <c r="A32" s="10">
        <v>3320</v>
      </c>
      <c r="B32" s="10">
        <v>332</v>
      </c>
      <c r="D32" s="10" t="s">
        <v>108</v>
      </c>
      <c r="E32" s="50"/>
      <c r="F32" s="49"/>
      <c r="G32" s="40">
        <f t="shared" si="0"/>
        <v>0</v>
      </c>
      <c r="H32" s="13" t="s">
        <v>281</v>
      </c>
      <c r="I32" s="13"/>
      <c r="J32" s="48"/>
    </row>
    <row r="33" spans="1:12" ht="15.75" customHeight="1" x14ac:dyDescent="0.2">
      <c r="A33" s="10">
        <v>3390</v>
      </c>
      <c r="B33" s="10">
        <v>334</v>
      </c>
      <c r="C33" s="10">
        <v>3340</v>
      </c>
      <c r="D33" s="10" t="s">
        <v>379</v>
      </c>
      <c r="E33" s="50"/>
      <c r="F33" s="49"/>
      <c r="G33" s="40">
        <f t="shared" si="0"/>
        <v>0</v>
      </c>
      <c r="H33" s="16" t="s">
        <v>281</v>
      </c>
      <c r="J33" s="48"/>
    </row>
    <row r="34" spans="1:12" ht="15.75" customHeight="1" x14ac:dyDescent="0.2">
      <c r="A34" s="11">
        <v>34</v>
      </c>
      <c r="B34" s="11"/>
      <c r="C34" s="11"/>
      <c r="D34" s="11" t="s">
        <v>377</v>
      </c>
      <c r="E34" s="51"/>
      <c r="F34" s="51"/>
      <c r="G34" s="40">
        <f t="shared" si="0"/>
        <v>0</v>
      </c>
      <c r="J34" s="48"/>
      <c r="K34" s="23"/>
      <c r="L34" s="23"/>
    </row>
    <row r="35" spans="1:12" s="23" customFormat="1" ht="15.75" customHeight="1" x14ac:dyDescent="0.2">
      <c r="A35" s="10">
        <v>3410</v>
      </c>
      <c r="B35" s="10">
        <v>341</v>
      </c>
      <c r="C35" s="10">
        <v>3410</v>
      </c>
      <c r="D35" s="10" t="s">
        <v>109</v>
      </c>
      <c r="E35" s="50"/>
      <c r="F35" s="49"/>
      <c r="G35" s="40">
        <f t="shared" si="0"/>
        <v>0</v>
      </c>
      <c r="H35" s="16" t="s">
        <v>282</v>
      </c>
      <c r="I35" s="22"/>
      <c r="J35" s="48"/>
      <c r="K35"/>
      <c r="L35"/>
    </row>
    <row r="36" spans="1:12" s="23" customFormat="1" ht="15.75" customHeight="1" x14ac:dyDescent="0.2">
      <c r="A36" s="10">
        <v>3411</v>
      </c>
      <c r="B36" s="10"/>
      <c r="C36" s="10">
        <v>3411</v>
      </c>
      <c r="D36" s="10" t="s">
        <v>110</v>
      </c>
      <c r="E36" s="50"/>
      <c r="F36" s="49"/>
      <c r="G36" s="40">
        <f t="shared" si="0"/>
        <v>0</v>
      </c>
      <c r="H36" s="16" t="s">
        <v>282</v>
      </c>
      <c r="J36" s="116"/>
      <c r="L36"/>
    </row>
    <row r="37" spans="1:12" ht="15.75" customHeight="1" x14ac:dyDescent="0.2">
      <c r="A37" s="10">
        <v>3412</v>
      </c>
      <c r="C37" s="10">
        <v>3412</v>
      </c>
      <c r="D37" s="10" t="s">
        <v>111</v>
      </c>
      <c r="E37" s="50"/>
      <c r="F37" s="49"/>
      <c r="G37" s="40">
        <f t="shared" si="0"/>
        <v>0</v>
      </c>
      <c r="H37" s="16" t="s">
        <v>306</v>
      </c>
      <c r="J37" s="48"/>
    </row>
    <row r="38" spans="1:12" s="23" customFormat="1" ht="15.75" customHeight="1" x14ac:dyDescent="0.2">
      <c r="A38" s="10">
        <v>3413</v>
      </c>
      <c r="B38" s="10"/>
      <c r="C38" s="10"/>
      <c r="D38" s="16" t="s">
        <v>446</v>
      </c>
      <c r="E38" s="49"/>
      <c r="F38" s="49"/>
      <c r="G38" s="40">
        <f t="shared" si="0"/>
        <v>0</v>
      </c>
      <c r="H38" s="16" t="s">
        <v>306</v>
      </c>
      <c r="I38" s="10"/>
      <c r="J38" s="48"/>
      <c r="K38"/>
      <c r="L38"/>
    </row>
    <row r="39" spans="1:12" s="23" customFormat="1" ht="15.75" customHeight="1" x14ac:dyDescent="0.2">
      <c r="A39" s="10">
        <v>3415</v>
      </c>
      <c r="B39" s="10"/>
      <c r="C39" s="10">
        <v>3415</v>
      </c>
      <c r="D39" s="10" t="s">
        <v>112</v>
      </c>
      <c r="E39" s="49"/>
      <c r="F39" s="49"/>
      <c r="G39" s="40">
        <f t="shared" si="0"/>
        <v>0</v>
      </c>
      <c r="H39" s="16" t="s">
        <v>282</v>
      </c>
      <c r="I39" s="10"/>
      <c r="J39" s="116" t="s">
        <v>348</v>
      </c>
      <c r="K39"/>
      <c r="L39"/>
    </row>
    <row r="40" spans="1:12" ht="15.75" customHeight="1" x14ac:dyDescent="0.2">
      <c r="A40" s="16" t="s">
        <v>426</v>
      </c>
      <c r="B40" s="10">
        <v>349</v>
      </c>
      <c r="D40" s="16" t="s">
        <v>425</v>
      </c>
      <c r="E40" s="49"/>
      <c r="F40" s="49"/>
      <c r="G40" s="40">
        <f t="shared" si="0"/>
        <v>0</v>
      </c>
      <c r="H40" s="16" t="s">
        <v>306</v>
      </c>
      <c r="I40" s="13"/>
      <c r="J40" s="116" t="s">
        <v>429</v>
      </c>
    </row>
    <row r="41" spans="1:12" ht="15.75" customHeight="1" x14ac:dyDescent="0.2">
      <c r="A41" s="11">
        <v>35</v>
      </c>
      <c r="B41" s="11"/>
      <c r="C41" s="11"/>
      <c r="D41" s="11" t="s">
        <v>114</v>
      </c>
      <c r="E41" s="51"/>
      <c r="F41" s="51"/>
      <c r="G41" s="40">
        <f t="shared" si="0"/>
        <v>0</v>
      </c>
      <c r="I41" s="21"/>
      <c r="J41" s="48"/>
    </row>
    <row r="42" spans="1:12" ht="15.75" customHeight="1" x14ac:dyDescent="0.2">
      <c r="A42" s="16">
        <v>3420</v>
      </c>
      <c r="B42" s="11"/>
      <c r="C42" s="11"/>
      <c r="D42" s="16" t="s">
        <v>113</v>
      </c>
      <c r="E42" s="50"/>
      <c r="F42" s="52"/>
      <c r="G42" s="40">
        <f t="shared" si="0"/>
        <v>0</v>
      </c>
      <c r="H42" s="16" t="s">
        <v>283</v>
      </c>
      <c r="I42" s="21"/>
      <c r="J42" s="48"/>
    </row>
    <row r="43" spans="1:12" x14ac:dyDescent="0.2">
      <c r="A43" s="10">
        <v>3430</v>
      </c>
      <c r="B43" s="10">
        <v>353</v>
      </c>
      <c r="D43" s="10" t="s">
        <v>115</v>
      </c>
      <c r="E43" s="50"/>
      <c r="F43" s="49"/>
      <c r="G43" s="40">
        <f t="shared" si="0"/>
        <v>0</v>
      </c>
      <c r="H43" s="16" t="s">
        <v>282</v>
      </c>
      <c r="I43" s="21"/>
      <c r="J43" s="48"/>
    </row>
    <row r="44" spans="1:12" ht="15.75" customHeight="1" x14ac:dyDescent="0.2">
      <c r="A44" s="10">
        <v>3440</v>
      </c>
      <c r="B44" s="10">
        <v>354</v>
      </c>
      <c r="D44" s="10" t="s">
        <v>116</v>
      </c>
      <c r="E44" s="50"/>
      <c r="F44" s="49"/>
      <c r="G44" s="40">
        <f t="shared" si="0"/>
        <v>0</v>
      </c>
      <c r="H44" s="16" t="s">
        <v>306</v>
      </c>
      <c r="I44" s="21"/>
      <c r="J44" s="48"/>
    </row>
    <row r="45" spans="1:12" ht="15.75" customHeight="1" x14ac:dyDescent="0.2">
      <c r="A45" s="10">
        <v>3450</v>
      </c>
      <c r="B45" s="10">
        <v>355</v>
      </c>
      <c r="D45" s="10" t="s">
        <v>227</v>
      </c>
      <c r="E45" s="50"/>
      <c r="F45" s="49"/>
      <c r="G45" s="40">
        <f t="shared" si="0"/>
        <v>0</v>
      </c>
      <c r="H45" s="16" t="s">
        <v>274</v>
      </c>
      <c r="I45" s="22"/>
      <c r="J45" s="48" t="s">
        <v>349</v>
      </c>
      <c r="K45" s="14"/>
      <c r="L45" s="14"/>
    </row>
    <row r="46" spans="1:12" ht="15.75" customHeight="1" x14ac:dyDescent="0.2">
      <c r="A46" s="10">
        <v>3490</v>
      </c>
      <c r="B46" s="10">
        <v>359</v>
      </c>
      <c r="D46" s="10" t="s">
        <v>117</v>
      </c>
      <c r="E46" s="49"/>
      <c r="F46" s="49"/>
      <c r="G46" s="40">
        <f t="shared" si="0"/>
        <v>0</v>
      </c>
      <c r="H46" s="16" t="s">
        <v>283</v>
      </c>
      <c r="I46" s="12"/>
      <c r="J46" s="116" t="s">
        <v>430</v>
      </c>
    </row>
    <row r="47" spans="1:12" ht="15.75" customHeight="1" x14ac:dyDescent="0.2">
      <c r="A47" s="11">
        <v>36</v>
      </c>
      <c r="B47" s="11"/>
      <c r="C47" s="11"/>
      <c r="D47" s="11" t="s">
        <v>119</v>
      </c>
      <c r="E47" s="51"/>
      <c r="F47" s="51"/>
      <c r="G47" s="40">
        <f t="shared" si="0"/>
        <v>0</v>
      </c>
      <c r="I47" s="24"/>
      <c r="J47" s="48"/>
    </row>
    <row r="48" spans="1:12" ht="15.75" customHeight="1" x14ac:dyDescent="0.2">
      <c r="A48" s="10">
        <v>3610</v>
      </c>
      <c r="B48" s="10">
        <v>361</v>
      </c>
      <c r="D48" s="10" t="s">
        <v>20</v>
      </c>
      <c r="E48" s="50"/>
      <c r="F48" s="49"/>
      <c r="G48" s="40">
        <f t="shared" si="0"/>
        <v>0</v>
      </c>
      <c r="H48" s="16" t="s">
        <v>306</v>
      </c>
      <c r="I48" s="28"/>
      <c r="J48" s="48" t="s">
        <v>267</v>
      </c>
    </row>
    <row r="49" spans="1:12" ht="15.75" customHeight="1" x14ac:dyDescent="0.2">
      <c r="A49" s="10">
        <v>3620</v>
      </c>
      <c r="D49" s="16" t="s">
        <v>121</v>
      </c>
      <c r="E49" s="50"/>
      <c r="F49" s="49"/>
      <c r="G49" s="40">
        <f t="shared" si="0"/>
        <v>0</v>
      </c>
      <c r="H49" s="16" t="s">
        <v>283</v>
      </c>
      <c r="I49" s="28"/>
      <c r="J49" s="48" t="s">
        <v>350</v>
      </c>
    </row>
    <row r="50" spans="1:12" ht="15.75" customHeight="1" x14ac:dyDescent="0.2">
      <c r="A50" s="10">
        <v>3630</v>
      </c>
      <c r="D50" s="16" t="s">
        <v>448</v>
      </c>
      <c r="E50" s="50"/>
      <c r="F50" s="49"/>
      <c r="G50" s="40">
        <f t="shared" si="0"/>
        <v>0</v>
      </c>
      <c r="H50" s="16" t="s">
        <v>279</v>
      </c>
      <c r="I50" s="28"/>
      <c r="J50" s="48" t="s">
        <v>268</v>
      </c>
    </row>
    <row r="51" spans="1:12" s="14" customFormat="1" ht="15.75" customHeight="1" x14ac:dyDescent="0.2">
      <c r="A51" s="10">
        <v>3640</v>
      </c>
      <c r="B51" s="10"/>
      <c r="C51" s="10"/>
      <c r="D51" s="10" t="s">
        <v>228</v>
      </c>
      <c r="E51" s="49"/>
      <c r="F51" s="49"/>
      <c r="G51" s="40">
        <f t="shared" si="0"/>
        <v>0</v>
      </c>
      <c r="H51" s="16" t="s">
        <v>306</v>
      </c>
      <c r="I51" s="28"/>
      <c r="J51" s="48"/>
      <c r="K51"/>
      <c r="L51"/>
    </row>
    <row r="52" spans="1:12" ht="15.75" customHeight="1" x14ac:dyDescent="0.2">
      <c r="A52" s="11">
        <v>37</v>
      </c>
      <c r="B52" s="11"/>
      <c r="C52" s="11"/>
      <c r="D52" s="11" t="s">
        <v>95</v>
      </c>
      <c r="E52" s="51"/>
      <c r="F52" s="51"/>
      <c r="G52" s="40">
        <f t="shared" si="0"/>
        <v>0</v>
      </c>
      <c r="I52" s="28"/>
      <c r="J52" s="48"/>
    </row>
    <row r="53" spans="1:12" ht="15.75" customHeight="1" x14ac:dyDescent="0.2">
      <c r="A53" s="16">
        <v>3700</v>
      </c>
      <c r="B53" s="16"/>
      <c r="C53" s="16"/>
      <c r="D53" s="16" t="s">
        <v>118</v>
      </c>
      <c r="E53" s="50"/>
      <c r="F53" s="52"/>
      <c r="G53" s="40">
        <f t="shared" si="0"/>
        <v>0</v>
      </c>
      <c r="H53" s="16" t="s">
        <v>306</v>
      </c>
      <c r="I53" s="25"/>
      <c r="J53" s="48" t="s">
        <v>118</v>
      </c>
    </row>
    <row r="54" spans="1:12" ht="15.75" customHeight="1" x14ac:dyDescent="0.2">
      <c r="A54" s="10">
        <v>3705</v>
      </c>
      <c r="B54" s="10">
        <v>371</v>
      </c>
      <c r="C54" s="10">
        <v>3710</v>
      </c>
      <c r="D54" s="10" t="s">
        <v>187</v>
      </c>
      <c r="E54" s="49"/>
      <c r="F54" s="49"/>
      <c r="G54" s="40">
        <f t="shared" si="0"/>
        <v>0</v>
      </c>
      <c r="H54" s="16" t="s">
        <v>28</v>
      </c>
      <c r="J54" s="48"/>
      <c r="K54" s="27"/>
      <c r="L54" s="27"/>
    </row>
    <row r="55" spans="1:12" ht="15.75" customHeight="1" x14ac:dyDescent="0.2">
      <c r="A55" s="16">
        <v>3790</v>
      </c>
      <c r="B55" s="16"/>
      <c r="C55" s="16"/>
      <c r="D55" s="16" t="s">
        <v>95</v>
      </c>
      <c r="E55" s="50"/>
      <c r="F55" s="52"/>
      <c r="G55" s="40">
        <f t="shared" si="0"/>
        <v>0</v>
      </c>
      <c r="H55" s="16" t="s">
        <v>283</v>
      </c>
      <c r="I55" s="22"/>
      <c r="J55" s="48"/>
      <c r="K55" s="26"/>
      <c r="L55" s="26"/>
    </row>
    <row r="56" spans="1:12" ht="15.75" customHeight="1" x14ac:dyDescent="0.2">
      <c r="A56" s="11">
        <v>38</v>
      </c>
      <c r="B56" s="11"/>
      <c r="C56" s="11"/>
      <c r="D56" s="11" t="s">
        <v>122</v>
      </c>
      <c r="E56" s="51"/>
      <c r="F56" s="51"/>
      <c r="G56" s="40">
        <f t="shared" si="0"/>
        <v>0</v>
      </c>
      <c r="I56" s="22"/>
    </row>
    <row r="57" spans="1:12" ht="15.75" customHeight="1" x14ac:dyDescent="0.2">
      <c r="A57" s="10">
        <v>3800</v>
      </c>
      <c r="D57" s="10" t="s">
        <v>122</v>
      </c>
      <c r="E57" s="49"/>
      <c r="F57" s="49"/>
      <c r="G57" s="40">
        <f t="shared" si="0"/>
        <v>0</v>
      </c>
      <c r="H57" s="16" t="s">
        <v>306</v>
      </c>
      <c r="J57" s="48"/>
    </row>
    <row r="58" spans="1:12" ht="15.75" customHeight="1" x14ac:dyDescent="0.2">
      <c r="A58" s="10">
        <v>3810</v>
      </c>
      <c r="D58" s="10" t="s">
        <v>123</v>
      </c>
      <c r="E58" s="49"/>
      <c r="F58" s="49"/>
      <c r="G58" s="40">
        <f t="shared" si="0"/>
        <v>0</v>
      </c>
      <c r="H58" s="13" t="s">
        <v>306</v>
      </c>
      <c r="I58" s="11"/>
      <c r="J58" s="48"/>
    </row>
    <row r="59" spans="1:12" s="27" customFormat="1" ht="15.75" customHeight="1" x14ac:dyDescent="0.2">
      <c r="A59" s="10">
        <v>3850</v>
      </c>
      <c r="B59" s="10"/>
      <c r="C59" s="10"/>
      <c r="D59" s="16" t="s">
        <v>449</v>
      </c>
      <c r="E59" s="49"/>
      <c r="F59" s="49"/>
      <c r="G59" s="40">
        <f t="shared" si="0"/>
        <v>0</v>
      </c>
      <c r="H59" s="13" t="s">
        <v>306</v>
      </c>
      <c r="I59" s="29"/>
      <c r="J59" s="48"/>
      <c r="K59"/>
      <c r="L59"/>
    </row>
    <row r="60" spans="1:12" ht="15.75" customHeight="1" x14ac:dyDescent="0.2">
      <c r="A60" s="11">
        <v>40</v>
      </c>
      <c r="B60" s="11"/>
      <c r="C60" s="11"/>
      <c r="D60" s="11" t="s">
        <v>96</v>
      </c>
      <c r="E60" s="53"/>
      <c r="F60" s="53"/>
      <c r="G60" s="40">
        <f t="shared" si="0"/>
        <v>0</v>
      </c>
      <c r="J60" s="48" t="s">
        <v>308</v>
      </c>
      <c r="K60" s="27"/>
      <c r="L60" s="27"/>
    </row>
    <row r="61" spans="1:12" s="27" customFormat="1" ht="15.75" customHeight="1" x14ac:dyDescent="0.2">
      <c r="A61" s="10">
        <v>4010</v>
      </c>
      <c r="B61" s="10"/>
      <c r="C61" s="10"/>
      <c r="D61" s="10" t="s">
        <v>229</v>
      </c>
      <c r="E61" s="49"/>
      <c r="F61" s="49"/>
      <c r="G61" s="40">
        <f t="shared" si="0"/>
        <v>0</v>
      </c>
      <c r="H61" s="16" t="s">
        <v>30</v>
      </c>
      <c r="I61" s="10"/>
      <c r="J61" s="48" t="s">
        <v>309</v>
      </c>
    </row>
    <row r="62" spans="1:12" ht="15.75" customHeight="1" x14ac:dyDescent="0.2">
      <c r="A62" s="10">
        <v>4090</v>
      </c>
      <c r="D62" s="16" t="s">
        <v>143</v>
      </c>
      <c r="E62" s="50"/>
      <c r="F62" s="52"/>
      <c r="G62" s="40">
        <f t="shared" si="0"/>
        <v>0</v>
      </c>
      <c r="H62" s="13" t="s">
        <v>30</v>
      </c>
      <c r="I62" s="11"/>
      <c r="J62" s="48"/>
    </row>
    <row r="63" spans="1:12" s="26" customFormat="1" ht="15.75" customHeight="1" x14ac:dyDescent="0.2">
      <c r="A63" s="10"/>
      <c r="B63" s="10"/>
      <c r="C63" s="10"/>
      <c r="D63" s="16"/>
      <c r="E63" s="50"/>
      <c r="F63" s="52"/>
      <c r="G63" s="40">
        <f t="shared" si="0"/>
        <v>0</v>
      </c>
      <c r="H63" s="13"/>
      <c r="I63" s="11"/>
      <c r="J63" s="48"/>
      <c r="K63"/>
      <c r="L63"/>
    </row>
    <row r="64" spans="1:12" ht="15.75" customHeight="1" x14ac:dyDescent="0.2">
      <c r="A64" s="11">
        <v>41</v>
      </c>
      <c r="D64" s="13" t="s">
        <v>237</v>
      </c>
      <c r="E64" s="53"/>
      <c r="F64" s="55"/>
      <c r="G64" s="40">
        <f t="shared" si="0"/>
        <v>0</v>
      </c>
      <c r="I64" s="21"/>
      <c r="J64" s="48"/>
    </row>
    <row r="65" spans="1:12" ht="15.75" customHeight="1" x14ac:dyDescent="0.2">
      <c r="A65" s="10">
        <v>4100</v>
      </c>
      <c r="B65" s="10">
        <v>610</v>
      </c>
      <c r="C65" s="10">
        <v>6100</v>
      </c>
      <c r="D65" s="10" t="s">
        <v>142</v>
      </c>
      <c r="E65" s="50"/>
      <c r="F65" s="56"/>
      <c r="G65" s="40">
        <f t="shared" si="0"/>
        <v>0</v>
      </c>
      <c r="H65" s="16" t="s">
        <v>278</v>
      </c>
      <c r="J65" s="48"/>
    </row>
    <row r="66" spans="1:12" ht="15.75" customHeight="1" x14ac:dyDescent="0.2">
      <c r="A66" s="10">
        <v>4110</v>
      </c>
      <c r="B66" s="10">
        <v>611</v>
      </c>
      <c r="C66" s="10">
        <v>6110</v>
      </c>
      <c r="D66" s="10" t="s">
        <v>450</v>
      </c>
      <c r="E66" s="50"/>
      <c r="F66" s="56"/>
      <c r="G66" s="40">
        <f t="shared" si="0"/>
        <v>0</v>
      </c>
      <c r="H66" s="16" t="s">
        <v>32</v>
      </c>
      <c r="J66" s="48"/>
    </row>
    <row r="67" spans="1:12" ht="9.75" customHeight="1" x14ac:dyDescent="0.2">
      <c r="A67" s="10">
        <v>4111</v>
      </c>
      <c r="B67" s="10">
        <v>611</v>
      </c>
      <c r="C67" s="10">
        <v>6110</v>
      </c>
      <c r="D67" s="10" t="s">
        <v>451</v>
      </c>
      <c r="E67" s="50"/>
      <c r="F67" s="52"/>
      <c r="G67" s="40">
        <f t="shared" ref="G67:G130" si="1">+E67+F67</f>
        <v>0</v>
      </c>
      <c r="H67" s="16" t="s">
        <v>32</v>
      </c>
      <c r="I67" s="11"/>
      <c r="J67" s="48"/>
    </row>
    <row r="68" spans="1:12" ht="15" customHeight="1" x14ac:dyDescent="0.2">
      <c r="A68" s="10">
        <v>4112</v>
      </c>
      <c r="B68" s="10">
        <v>611</v>
      </c>
      <c r="C68" s="10">
        <v>6110</v>
      </c>
      <c r="D68" s="10" t="s">
        <v>452</v>
      </c>
      <c r="E68" s="50"/>
      <c r="F68" s="52"/>
      <c r="G68" s="40">
        <f t="shared" si="1"/>
        <v>0</v>
      </c>
      <c r="H68" s="16" t="s">
        <v>32</v>
      </c>
      <c r="I68" s="11"/>
      <c r="J68" s="48"/>
    </row>
    <row r="69" spans="1:12" ht="15" customHeight="1" x14ac:dyDescent="0.2">
      <c r="D69" s="11"/>
      <c r="E69" s="54"/>
      <c r="F69" s="55"/>
      <c r="G69" s="40">
        <f t="shared" si="1"/>
        <v>0</v>
      </c>
      <c r="I69" s="46" t="s">
        <v>352</v>
      </c>
      <c r="J69" s="27"/>
    </row>
    <row r="70" spans="1:12" ht="15" customHeight="1" x14ac:dyDescent="0.2">
      <c r="A70" s="11">
        <v>50</v>
      </c>
      <c r="B70" s="11"/>
      <c r="C70" s="11"/>
      <c r="D70" s="11" t="s">
        <v>231</v>
      </c>
      <c r="E70" s="51"/>
      <c r="F70" s="72"/>
      <c r="G70" s="40">
        <f t="shared" si="1"/>
        <v>0</v>
      </c>
      <c r="H70" s="13" t="s">
        <v>64</v>
      </c>
      <c r="I70" s="37" t="s">
        <v>19</v>
      </c>
      <c r="J70" s="48"/>
    </row>
    <row r="71" spans="1:12" ht="15.75" customHeight="1" x14ac:dyDescent="0.2">
      <c r="A71" s="10">
        <v>5010</v>
      </c>
      <c r="B71" s="10">
        <v>501</v>
      </c>
      <c r="C71" s="10">
        <v>5010</v>
      </c>
      <c r="D71" s="10" t="s">
        <v>124</v>
      </c>
      <c r="E71" s="50"/>
      <c r="F71" s="49"/>
      <c r="G71" s="40">
        <f t="shared" si="1"/>
        <v>0</v>
      </c>
      <c r="H71" s="16" t="s">
        <v>284</v>
      </c>
      <c r="I71" s="69"/>
      <c r="J71" s="116" t="s">
        <v>492</v>
      </c>
    </row>
    <row r="72" spans="1:12" ht="15.75" customHeight="1" x14ac:dyDescent="0.2">
      <c r="A72" s="10">
        <v>5011</v>
      </c>
      <c r="C72" s="10">
        <v>5011</v>
      </c>
      <c r="D72" s="10" t="s">
        <v>37</v>
      </c>
      <c r="E72" s="56"/>
      <c r="F72" s="56"/>
      <c r="G72" s="40">
        <f t="shared" si="1"/>
        <v>0</v>
      </c>
      <c r="H72" s="16" t="s">
        <v>284</v>
      </c>
      <c r="I72" s="47"/>
      <c r="J72" s="48"/>
    </row>
    <row r="73" spans="1:12" ht="9" customHeight="1" x14ac:dyDescent="0.2">
      <c r="A73" s="10">
        <v>5012</v>
      </c>
      <c r="C73" s="10">
        <v>5012</v>
      </c>
      <c r="D73" s="10" t="s">
        <v>125</v>
      </c>
      <c r="E73" s="56"/>
      <c r="F73" s="56"/>
      <c r="G73" s="40">
        <f t="shared" si="1"/>
        <v>0</v>
      </c>
      <c r="H73" s="16" t="s">
        <v>284</v>
      </c>
      <c r="I73" s="47"/>
      <c r="J73" s="48"/>
    </row>
    <row r="74" spans="1:12" s="27" customFormat="1" ht="14.25" customHeight="1" x14ac:dyDescent="0.2">
      <c r="A74" s="16">
        <v>5015</v>
      </c>
      <c r="B74" s="16">
        <v>581</v>
      </c>
      <c r="C74" s="16">
        <v>5810</v>
      </c>
      <c r="D74" s="16" t="s">
        <v>464</v>
      </c>
      <c r="E74" s="78"/>
      <c r="F74" s="56"/>
      <c r="G74" s="40">
        <f t="shared" si="1"/>
        <v>0</v>
      </c>
      <c r="H74" s="16" t="s">
        <v>284</v>
      </c>
      <c r="I74" s="10"/>
      <c r="J74" s="48"/>
      <c r="K74"/>
      <c r="L74"/>
    </row>
    <row r="75" spans="1:12" ht="14.25" customHeight="1" x14ac:dyDescent="0.2">
      <c r="A75" s="10">
        <v>5020</v>
      </c>
      <c r="B75" s="10">
        <v>502</v>
      </c>
      <c r="C75" s="10">
        <v>5020</v>
      </c>
      <c r="D75" s="10" t="s">
        <v>232</v>
      </c>
      <c r="E75" s="56"/>
      <c r="F75" s="56"/>
      <c r="G75" s="40">
        <f t="shared" si="1"/>
        <v>0</v>
      </c>
      <c r="H75" s="16" t="s">
        <v>284</v>
      </c>
      <c r="I75" s="47"/>
      <c r="J75" s="48" t="s">
        <v>269</v>
      </c>
    </row>
    <row r="76" spans="1:12" ht="14.25" customHeight="1" x14ac:dyDescent="0.2">
      <c r="A76" s="10">
        <v>5150</v>
      </c>
      <c r="B76" s="10">
        <v>515</v>
      </c>
      <c r="C76" s="10">
        <v>5150</v>
      </c>
      <c r="D76" s="10" t="s">
        <v>38</v>
      </c>
      <c r="E76" s="78"/>
      <c r="F76" s="56"/>
      <c r="G76" s="40">
        <f t="shared" si="1"/>
        <v>0</v>
      </c>
      <c r="H76" s="16" t="s">
        <v>341</v>
      </c>
      <c r="I76" s="57">
        <v>0</v>
      </c>
      <c r="J76" s="48" t="s">
        <v>310</v>
      </c>
      <c r="K76" s="18" t="s">
        <v>343</v>
      </c>
    </row>
    <row r="77" spans="1:12" ht="14.25" customHeight="1" x14ac:dyDescent="0.2">
      <c r="A77" s="10">
        <v>5151</v>
      </c>
      <c r="C77" s="10">
        <v>5151</v>
      </c>
      <c r="D77" s="10" t="s">
        <v>39</v>
      </c>
      <c r="E77" s="78"/>
      <c r="F77" s="56"/>
      <c r="G77" s="40">
        <f t="shared" si="1"/>
        <v>0</v>
      </c>
      <c r="H77" s="16" t="s">
        <v>341</v>
      </c>
      <c r="I77" s="57">
        <v>0</v>
      </c>
      <c r="J77" s="48" t="s">
        <v>310</v>
      </c>
      <c r="K77" s="18" t="s">
        <v>343</v>
      </c>
    </row>
    <row r="78" spans="1:12" ht="14.25" customHeight="1" x14ac:dyDescent="0.2">
      <c r="A78" s="10">
        <v>5152</v>
      </c>
      <c r="C78" s="10">
        <v>5152</v>
      </c>
      <c r="D78" s="10" t="s">
        <v>1</v>
      </c>
      <c r="E78" s="50"/>
      <c r="F78" s="49"/>
      <c r="G78" s="40">
        <f t="shared" si="1"/>
        <v>0</v>
      </c>
      <c r="H78" s="16" t="s">
        <v>341</v>
      </c>
      <c r="I78" s="57">
        <v>0</v>
      </c>
      <c r="J78" s="48" t="s">
        <v>310</v>
      </c>
      <c r="K78" s="18" t="s">
        <v>343</v>
      </c>
    </row>
    <row r="79" spans="1:12" ht="15" customHeight="1" x14ac:dyDescent="0.2">
      <c r="A79" s="16">
        <v>5155</v>
      </c>
      <c r="B79" s="16"/>
      <c r="C79" s="16">
        <v>5811</v>
      </c>
      <c r="D79" s="16" t="s">
        <v>465</v>
      </c>
      <c r="E79" s="49"/>
      <c r="F79" s="56"/>
      <c r="G79" s="40">
        <f t="shared" si="1"/>
        <v>0</v>
      </c>
      <c r="H79" s="16" t="s">
        <v>31</v>
      </c>
      <c r="I79" s="21"/>
      <c r="J79" s="48"/>
    </row>
    <row r="80" spans="1:12" s="27" customFormat="1" ht="14.25" customHeight="1" x14ac:dyDescent="0.2">
      <c r="A80" s="10">
        <v>5159</v>
      </c>
      <c r="B80" s="10"/>
      <c r="C80" s="10">
        <v>5159</v>
      </c>
      <c r="D80" s="10" t="s">
        <v>2</v>
      </c>
      <c r="E80" s="49"/>
      <c r="F80" s="49"/>
      <c r="G80" s="40">
        <f t="shared" si="1"/>
        <v>0</v>
      </c>
      <c r="H80" s="16" t="s">
        <v>31</v>
      </c>
      <c r="I80" s="10"/>
      <c r="J80" s="48"/>
      <c r="K80"/>
      <c r="L80"/>
    </row>
    <row r="81" spans="1:12" ht="14.25" customHeight="1" x14ac:dyDescent="0.2">
      <c r="A81" s="10">
        <v>5160</v>
      </c>
      <c r="B81" s="10">
        <v>516</v>
      </c>
      <c r="C81" s="10">
        <v>5160</v>
      </c>
      <c r="D81" s="10" t="s">
        <v>40</v>
      </c>
      <c r="E81" s="50"/>
      <c r="F81" s="49"/>
      <c r="G81" s="40">
        <f t="shared" si="1"/>
        <v>0</v>
      </c>
      <c r="H81" s="16" t="s">
        <v>27</v>
      </c>
      <c r="I81" s="57">
        <v>0</v>
      </c>
      <c r="J81" s="81"/>
      <c r="K81" s="18" t="s">
        <v>343</v>
      </c>
    </row>
    <row r="82" spans="1:12" ht="14.25" customHeight="1" x14ac:dyDescent="0.2">
      <c r="A82" s="16">
        <v>5163</v>
      </c>
      <c r="B82" s="16"/>
      <c r="C82" s="16">
        <v>5812</v>
      </c>
      <c r="D82" s="16" t="s">
        <v>466</v>
      </c>
      <c r="E82" s="50"/>
      <c r="F82" s="56"/>
      <c r="G82" s="40">
        <f t="shared" si="1"/>
        <v>0</v>
      </c>
      <c r="H82" s="16" t="s">
        <v>27</v>
      </c>
      <c r="J82" s="48"/>
    </row>
    <row r="83" spans="1:12" ht="14.25" customHeight="1" x14ac:dyDescent="0.2">
      <c r="A83" s="10">
        <v>5165</v>
      </c>
      <c r="C83" s="10">
        <v>5165</v>
      </c>
      <c r="D83" s="10" t="s">
        <v>3</v>
      </c>
      <c r="E83" s="50"/>
      <c r="F83" s="56"/>
      <c r="G83" s="40">
        <f t="shared" si="1"/>
        <v>0</v>
      </c>
      <c r="H83" s="16" t="s">
        <v>27</v>
      </c>
      <c r="I83" s="47"/>
      <c r="J83" s="48"/>
    </row>
    <row r="84" spans="1:12" ht="15" customHeight="1" x14ac:dyDescent="0.2">
      <c r="A84" s="16">
        <v>5169</v>
      </c>
      <c r="C84" s="10">
        <v>5169</v>
      </c>
      <c r="D84" s="10" t="s">
        <v>126</v>
      </c>
      <c r="E84" s="50"/>
      <c r="F84" s="78"/>
      <c r="G84" s="40">
        <f t="shared" si="1"/>
        <v>0</v>
      </c>
      <c r="H84" s="16" t="s">
        <v>32</v>
      </c>
      <c r="I84" s="21"/>
      <c r="J84" s="48" t="s">
        <v>258</v>
      </c>
    </row>
    <row r="85" spans="1:12" ht="15" customHeight="1" x14ac:dyDescent="0.2">
      <c r="A85" s="152">
        <v>5170</v>
      </c>
      <c r="B85" s="152"/>
      <c r="C85" s="152"/>
      <c r="D85" s="152" t="s">
        <v>505</v>
      </c>
      <c r="E85" s="50"/>
      <c r="F85" s="78"/>
      <c r="H85" s="16" t="s">
        <v>27</v>
      </c>
      <c r="I85" s="21"/>
      <c r="J85" s="116" t="s">
        <v>506</v>
      </c>
    </row>
    <row r="86" spans="1:12" ht="14.25" customHeight="1" x14ac:dyDescent="0.2">
      <c r="A86" s="10">
        <v>5180</v>
      </c>
      <c r="B86" s="10">
        <v>518</v>
      </c>
      <c r="C86" s="10">
        <v>5180</v>
      </c>
      <c r="D86" s="10" t="s">
        <v>41</v>
      </c>
      <c r="E86" s="50"/>
      <c r="F86" s="56"/>
      <c r="G86" s="40">
        <f t="shared" si="1"/>
        <v>0</v>
      </c>
      <c r="H86" s="16" t="s">
        <v>31</v>
      </c>
      <c r="I86" s="21"/>
      <c r="J86" s="48"/>
    </row>
    <row r="87" spans="1:12" ht="14.25" customHeight="1" x14ac:dyDescent="0.2">
      <c r="A87" s="10">
        <v>5181</v>
      </c>
      <c r="D87" s="16" t="s">
        <v>453</v>
      </c>
      <c r="E87" s="50"/>
      <c r="F87" s="56"/>
      <c r="G87" s="40">
        <f t="shared" si="1"/>
        <v>0</v>
      </c>
      <c r="H87" s="16" t="s">
        <v>31</v>
      </c>
      <c r="I87" s="21"/>
      <c r="J87" s="116" t="s">
        <v>270</v>
      </c>
    </row>
    <row r="88" spans="1:12" ht="15" customHeight="1" x14ac:dyDescent="0.2">
      <c r="A88" s="10">
        <v>5190</v>
      </c>
      <c r="B88" s="10">
        <v>519</v>
      </c>
      <c r="C88" s="10">
        <v>5190</v>
      </c>
      <c r="D88" s="10" t="s">
        <v>361</v>
      </c>
      <c r="E88" s="49"/>
      <c r="F88" s="56"/>
      <c r="G88" s="40">
        <f t="shared" si="1"/>
        <v>0</v>
      </c>
      <c r="H88" s="16" t="s">
        <v>31</v>
      </c>
      <c r="I88" s="21"/>
      <c r="J88" s="48"/>
    </row>
    <row r="89" spans="1:12" ht="14.25" customHeight="1" x14ac:dyDescent="0.2">
      <c r="A89" s="11">
        <v>52</v>
      </c>
      <c r="B89" s="11"/>
      <c r="C89" s="11"/>
      <c r="D89" s="11" t="s">
        <v>454</v>
      </c>
      <c r="E89" s="52"/>
      <c r="F89" s="73"/>
      <c r="G89" s="40">
        <f t="shared" si="1"/>
        <v>0</v>
      </c>
      <c r="H89" s="11"/>
      <c r="I89" s="31"/>
      <c r="J89" s="131"/>
      <c r="K89" s="79"/>
      <c r="L89" s="79"/>
    </row>
    <row r="90" spans="1:12" ht="14.25" customHeight="1" x14ac:dyDescent="0.2">
      <c r="A90" s="10">
        <v>5200</v>
      </c>
      <c r="D90" s="10" t="s">
        <v>455</v>
      </c>
      <c r="E90" s="49"/>
      <c r="F90" s="56"/>
      <c r="G90" s="40">
        <f t="shared" si="1"/>
        <v>0</v>
      </c>
      <c r="H90" s="16" t="s">
        <v>306</v>
      </c>
      <c r="I90" s="21"/>
      <c r="J90" s="48"/>
    </row>
    <row r="91" spans="1:12" ht="14.25" customHeight="1" x14ac:dyDescent="0.2">
      <c r="A91" s="10">
        <v>5210</v>
      </c>
      <c r="D91" s="10" t="s">
        <v>456</v>
      </c>
      <c r="E91" s="49"/>
      <c r="F91" s="56"/>
      <c r="G91" s="40">
        <f t="shared" si="1"/>
        <v>0</v>
      </c>
      <c r="H91" s="16" t="s">
        <v>306</v>
      </c>
      <c r="I91" s="21"/>
      <c r="J91" s="48"/>
    </row>
    <row r="92" spans="1:12" ht="14.25" customHeight="1" x14ac:dyDescent="0.2">
      <c r="A92" s="10">
        <v>5220</v>
      </c>
      <c r="D92" s="10" t="s">
        <v>457</v>
      </c>
      <c r="E92" s="49"/>
      <c r="F92" s="56"/>
      <c r="G92" s="40">
        <f t="shared" si="1"/>
        <v>0</v>
      </c>
      <c r="H92" s="16" t="s">
        <v>306</v>
      </c>
      <c r="I92" s="21"/>
      <c r="J92" s="48"/>
    </row>
    <row r="93" spans="1:12" ht="14.25" customHeight="1" x14ac:dyDescent="0.2">
      <c r="A93" s="10">
        <v>5230</v>
      </c>
      <c r="D93" s="10" t="s">
        <v>458</v>
      </c>
      <c r="E93" s="49"/>
      <c r="F93" s="56"/>
      <c r="G93" s="40">
        <f t="shared" si="1"/>
        <v>0</v>
      </c>
      <c r="H93" s="16" t="s">
        <v>306</v>
      </c>
      <c r="I93" s="21"/>
      <c r="J93" s="48"/>
    </row>
    <row r="94" spans="1:12" s="79" customFormat="1" ht="14.25" customHeight="1" x14ac:dyDescent="0.2">
      <c r="A94" s="10">
        <v>5240</v>
      </c>
      <c r="B94" s="10"/>
      <c r="C94" s="10"/>
      <c r="D94" s="10" t="s">
        <v>459</v>
      </c>
      <c r="E94" s="49"/>
      <c r="F94" s="56"/>
      <c r="G94" s="40">
        <f t="shared" si="1"/>
        <v>0</v>
      </c>
      <c r="H94" s="16" t="s">
        <v>306</v>
      </c>
      <c r="I94" s="21"/>
      <c r="J94" s="48"/>
      <c r="K94"/>
      <c r="L94"/>
    </row>
    <row r="95" spans="1:12" ht="14.25" customHeight="1" x14ac:dyDescent="0.2">
      <c r="A95" s="10">
        <v>5250</v>
      </c>
      <c r="D95" s="10" t="s">
        <v>460</v>
      </c>
      <c r="E95" s="49"/>
      <c r="F95" s="56"/>
      <c r="G95" s="40">
        <f t="shared" si="1"/>
        <v>0</v>
      </c>
      <c r="H95" s="16" t="s">
        <v>306</v>
      </c>
      <c r="I95" s="21"/>
      <c r="J95" s="48"/>
    </row>
    <row r="96" spans="1:12" ht="14.25" customHeight="1" x14ac:dyDescent="0.2">
      <c r="A96" s="10">
        <v>5260</v>
      </c>
      <c r="D96" s="10" t="s">
        <v>461</v>
      </c>
      <c r="E96" s="49"/>
      <c r="F96" s="56"/>
      <c r="G96" s="40">
        <f t="shared" si="1"/>
        <v>0</v>
      </c>
      <c r="H96" s="16" t="s">
        <v>306</v>
      </c>
      <c r="I96" s="21"/>
      <c r="J96" s="48"/>
    </row>
    <row r="97" spans="1:12" ht="14.25" customHeight="1" x14ac:dyDescent="0.2">
      <c r="A97" s="10">
        <v>5270</v>
      </c>
      <c r="D97" s="10" t="s">
        <v>462</v>
      </c>
      <c r="E97" s="49"/>
      <c r="F97" s="56"/>
      <c r="G97" s="40">
        <f t="shared" si="1"/>
        <v>0</v>
      </c>
      <c r="H97" s="16" t="s">
        <v>306</v>
      </c>
      <c r="I97" s="21"/>
      <c r="J97" s="48"/>
    </row>
    <row r="98" spans="1:12" ht="14.25" customHeight="1" x14ac:dyDescent="0.2">
      <c r="A98" s="10">
        <v>5290</v>
      </c>
      <c r="D98" s="10" t="s">
        <v>463</v>
      </c>
      <c r="E98" s="49"/>
      <c r="F98" s="56"/>
      <c r="G98" s="40">
        <f t="shared" si="1"/>
        <v>0</v>
      </c>
      <c r="H98" s="16" t="s">
        <v>306</v>
      </c>
      <c r="I98" s="21"/>
      <c r="J98" s="48"/>
    </row>
    <row r="99" spans="1:12" ht="14.25" customHeight="1" x14ac:dyDescent="0.2">
      <c r="A99" s="13">
        <v>53</v>
      </c>
      <c r="D99" s="13" t="s">
        <v>233</v>
      </c>
      <c r="E99" s="49"/>
      <c r="F99" s="56"/>
      <c r="G99" s="40">
        <f t="shared" si="1"/>
        <v>0</v>
      </c>
      <c r="H99" s="16" t="s">
        <v>223</v>
      </c>
      <c r="I99" s="16"/>
      <c r="J99" s="48"/>
    </row>
    <row r="100" spans="1:12" ht="14.25" customHeight="1" x14ac:dyDescent="0.2">
      <c r="A100" s="16">
        <v>5300</v>
      </c>
      <c r="B100" s="10">
        <v>530</v>
      </c>
      <c r="C100" s="10">
        <v>5300</v>
      </c>
      <c r="D100" s="10" t="s">
        <v>22</v>
      </c>
      <c r="E100" s="49"/>
      <c r="F100" s="56"/>
      <c r="G100" s="40">
        <f t="shared" si="1"/>
        <v>0</v>
      </c>
      <c r="H100" s="16" t="s">
        <v>340</v>
      </c>
      <c r="I100" s="16"/>
      <c r="J100" s="48"/>
    </row>
    <row r="101" spans="1:12" ht="14.25" customHeight="1" x14ac:dyDescent="0.2">
      <c r="A101" s="10">
        <v>5310</v>
      </c>
      <c r="B101" s="10">
        <v>531</v>
      </c>
      <c r="C101" s="10">
        <v>5310</v>
      </c>
      <c r="D101" s="10" t="s">
        <v>23</v>
      </c>
      <c r="E101" s="50"/>
      <c r="F101" s="56"/>
      <c r="G101" s="40">
        <f t="shared" si="1"/>
        <v>0</v>
      </c>
      <c r="H101" s="16" t="s">
        <v>340</v>
      </c>
      <c r="J101" s="48"/>
    </row>
    <row r="102" spans="1:12" ht="14.25" customHeight="1" x14ac:dyDescent="0.2">
      <c r="A102" s="10">
        <v>5340</v>
      </c>
      <c r="B102" s="10">
        <v>534</v>
      </c>
      <c r="C102" s="10">
        <v>5340</v>
      </c>
      <c r="D102" s="10" t="s">
        <v>24</v>
      </c>
      <c r="E102" s="50"/>
      <c r="F102" s="56"/>
      <c r="G102" s="40">
        <f t="shared" si="1"/>
        <v>0</v>
      </c>
      <c r="H102" s="16" t="s">
        <v>340</v>
      </c>
      <c r="J102" s="48"/>
    </row>
    <row r="103" spans="1:12" ht="14.25" customHeight="1" x14ac:dyDescent="0.2">
      <c r="A103" s="10">
        <v>5390</v>
      </c>
      <c r="B103" s="10">
        <v>539</v>
      </c>
      <c r="C103" s="10">
        <v>5390</v>
      </c>
      <c r="D103" s="10" t="s">
        <v>21</v>
      </c>
      <c r="E103" s="50"/>
      <c r="F103" s="56"/>
      <c r="G103" s="40">
        <f t="shared" si="1"/>
        <v>0</v>
      </c>
      <c r="H103" s="16" t="s">
        <v>340</v>
      </c>
      <c r="J103" s="48" t="s">
        <v>311</v>
      </c>
    </row>
    <row r="104" spans="1:12" ht="14.25" customHeight="1" x14ac:dyDescent="0.2">
      <c r="A104" s="13">
        <v>54</v>
      </c>
      <c r="B104" s="13">
        <v>534</v>
      </c>
      <c r="C104" s="13">
        <v>5340</v>
      </c>
      <c r="D104" s="13" t="s">
        <v>234</v>
      </c>
      <c r="E104" s="49"/>
      <c r="F104" s="56"/>
      <c r="G104" s="40">
        <f t="shared" si="1"/>
        <v>0</v>
      </c>
      <c r="H104" s="16" t="s">
        <v>223</v>
      </c>
      <c r="J104" s="48"/>
    </row>
    <row r="105" spans="1:12" ht="14.25" customHeight="1" x14ac:dyDescent="0.2">
      <c r="A105" s="10">
        <v>5400</v>
      </c>
      <c r="B105" s="10">
        <v>539</v>
      </c>
      <c r="C105" s="10">
        <v>5390</v>
      </c>
      <c r="D105" s="10" t="s">
        <v>127</v>
      </c>
      <c r="E105" s="50"/>
      <c r="F105" s="56"/>
      <c r="G105" s="40">
        <f t="shared" si="1"/>
        <v>0</v>
      </c>
      <c r="H105" s="16" t="s">
        <v>31</v>
      </c>
      <c r="J105" s="48"/>
    </row>
    <row r="106" spans="1:12" ht="14.25" customHeight="1" x14ac:dyDescent="0.2">
      <c r="A106" s="16">
        <v>5401</v>
      </c>
      <c r="B106" s="10">
        <v>540</v>
      </c>
      <c r="C106" s="10">
        <v>5400</v>
      </c>
      <c r="D106" s="10" t="s">
        <v>128</v>
      </c>
      <c r="E106" s="50"/>
      <c r="F106" s="56"/>
      <c r="G106" s="40">
        <f t="shared" si="1"/>
        <v>0</v>
      </c>
      <c r="H106" s="16" t="s">
        <v>31</v>
      </c>
      <c r="I106" s="21"/>
      <c r="J106" s="48"/>
      <c r="K106" s="23"/>
      <c r="L106" s="23"/>
    </row>
    <row r="107" spans="1:12" ht="14.25" customHeight="1" x14ac:dyDescent="0.2">
      <c r="A107" s="10">
        <v>5410</v>
      </c>
      <c r="C107" s="10">
        <v>5401</v>
      </c>
      <c r="D107" s="10" t="s">
        <v>129</v>
      </c>
      <c r="E107" s="50"/>
      <c r="F107" s="56"/>
      <c r="G107" s="40">
        <f t="shared" si="1"/>
        <v>0</v>
      </c>
      <c r="H107" s="16" t="s">
        <v>31</v>
      </c>
      <c r="J107" s="48"/>
    </row>
    <row r="108" spans="1:12" ht="14.25" customHeight="1" x14ac:dyDescent="0.2">
      <c r="A108" s="13">
        <v>55</v>
      </c>
      <c r="B108" s="13">
        <v>534</v>
      </c>
      <c r="C108" s="13">
        <v>5340</v>
      </c>
      <c r="D108" s="13" t="s">
        <v>235</v>
      </c>
      <c r="E108" s="49"/>
      <c r="F108" s="56"/>
      <c r="G108" s="40">
        <f t="shared" si="1"/>
        <v>0</v>
      </c>
      <c r="H108" s="13" t="s">
        <v>223</v>
      </c>
      <c r="I108" s="13"/>
      <c r="J108" s="48"/>
    </row>
    <row r="109" spans="1:12" ht="14.25" customHeight="1" x14ac:dyDescent="0.2">
      <c r="A109" s="16">
        <v>5510</v>
      </c>
      <c r="C109" s="10">
        <v>5510</v>
      </c>
      <c r="D109" s="10" t="s">
        <v>4</v>
      </c>
      <c r="E109" s="50"/>
      <c r="F109" s="56"/>
      <c r="G109" s="40">
        <f t="shared" si="1"/>
        <v>0</v>
      </c>
      <c r="H109" s="16" t="s">
        <v>284</v>
      </c>
      <c r="J109" s="48" t="s">
        <v>380</v>
      </c>
    </row>
    <row r="110" spans="1:12" ht="14.25" customHeight="1" x14ac:dyDescent="0.2">
      <c r="A110" s="10">
        <v>5530</v>
      </c>
      <c r="C110" s="10">
        <v>5530</v>
      </c>
      <c r="D110" s="10" t="s">
        <v>5</v>
      </c>
      <c r="E110" s="50"/>
      <c r="F110" s="56"/>
      <c r="G110" s="40">
        <f t="shared" si="1"/>
        <v>0</v>
      </c>
      <c r="H110" s="16" t="s">
        <v>31</v>
      </c>
      <c r="J110" s="48"/>
    </row>
    <row r="111" spans="1:12" ht="14.25" customHeight="1" x14ac:dyDescent="0.2">
      <c r="A111" s="10">
        <v>5550</v>
      </c>
      <c r="C111" s="10">
        <v>5540</v>
      </c>
      <c r="D111" s="10" t="s">
        <v>6</v>
      </c>
      <c r="E111" s="50"/>
      <c r="F111" s="56"/>
      <c r="G111" s="40">
        <f t="shared" si="1"/>
        <v>0</v>
      </c>
      <c r="H111" s="16" t="s">
        <v>27</v>
      </c>
      <c r="J111" s="48"/>
    </row>
    <row r="112" spans="1:12" ht="14.25" customHeight="1" x14ac:dyDescent="0.2">
      <c r="A112" s="13">
        <v>58</v>
      </c>
      <c r="B112" s="13"/>
      <c r="C112" s="13">
        <v>5550</v>
      </c>
      <c r="D112" s="13" t="s">
        <v>259</v>
      </c>
      <c r="E112" s="50"/>
      <c r="F112" s="56"/>
      <c r="G112" s="40">
        <f t="shared" si="1"/>
        <v>0</v>
      </c>
      <c r="J112" s="48"/>
    </row>
    <row r="113" spans="1:12" ht="15" customHeight="1" x14ac:dyDescent="0.2">
      <c r="A113" s="16">
        <v>5800</v>
      </c>
      <c r="B113" s="16">
        <v>580</v>
      </c>
      <c r="C113" s="16">
        <v>5800</v>
      </c>
      <c r="D113" s="16" t="s">
        <v>25</v>
      </c>
      <c r="E113" s="50"/>
      <c r="F113" s="56"/>
      <c r="G113" s="40">
        <f t="shared" si="1"/>
        <v>0</v>
      </c>
      <c r="H113" s="13" t="s">
        <v>31</v>
      </c>
      <c r="I113" s="13"/>
      <c r="J113" s="48"/>
    </row>
    <row r="114" spans="1:12" ht="15" customHeight="1" x14ac:dyDescent="0.2">
      <c r="A114" s="16">
        <v>5810</v>
      </c>
      <c r="B114" s="16">
        <v>581</v>
      </c>
      <c r="C114" s="16">
        <v>5810</v>
      </c>
      <c r="D114" s="16" t="s">
        <v>130</v>
      </c>
      <c r="E114" s="50"/>
      <c r="F114" s="56"/>
      <c r="G114" s="40">
        <f t="shared" si="1"/>
        <v>0</v>
      </c>
      <c r="H114" s="16" t="s">
        <v>284</v>
      </c>
      <c r="J114" s="48" t="s">
        <v>382</v>
      </c>
    </row>
    <row r="115" spans="1:12" ht="15" customHeight="1" x14ac:dyDescent="0.2">
      <c r="A115" s="16">
        <v>5811</v>
      </c>
      <c r="B115" s="16"/>
      <c r="C115" s="16">
        <v>5811</v>
      </c>
      <c r="D115" s="16" t="s">
        <v>362</v>
      </c>
      <c r="E115" s="50"/>
      <c r="F115" s="56"/>
      <c r="G115" s="40">
        <f t="shared" si="1"/>
        <v>0</v>
      </c>
      <c r="H115" s="16" t="s">
        <v>31</v>
      </c>
      <c r="I115" s="21"/>
      <c r="J115" s="48" t="s">
        <v>382</v>
      </c>
    </row>
    <row r="116" spans="1:12" ht="15" customHeight="1" x14ac:dyDescent="0.2">
      <c r="A116" s="16">
        <v>5812</v>
      </c>
      <c r="B116" s="16"/>
      <c r="C116" s="16">
        <v>5812</v>
      </c>
      <c r="D116" s="16" t="s">
        <v>7</v>
      </c>
      <c r="E116" s="50"/>
      <c r="F116" s="56"/>
      <c r="G116" s="40">
        <f t="shared" si="1"/>
        <v>0</v>
      </c>
      <c r="H116" s="16" t="s">
        <v>27</v>
      </c>
      <c r="J116" s="48" t="s">
        <v>382</v>
      </c>
    </row>
    <row r="117" spans="1:12" ht="15" customHeight="1" x14ac:dyDescent="0.2">
      <c r="A117" s="16">
        <v>5813</v>
      </c>
      <c r="B117" s="16"/>
      <c r="C117" s="16">
        <v>5813</v>
      </c>
      <c r="D117" s="16" t="s">
        <v>131</v>
      </c>
      <c r="E117" s="50"/>
      <c r="F117" s="56"/>
      <c r="G117" s="40">
        <f t="shared" si="1"/>
        <v>0</v>
      </c>
      <c r="H117" s="13" t="s">
        <v>27</v>
      </c>
      <c r="I117" s="29"/>
      <c r="J117" s="48" t="s">
        <v>382</v>
      </c>
    </row>
    <row r="118" spans="1:12" ht="15" customHeight="1" x14ac:dyDescent="0.2">
      <c r="A118" s="16">
        <v>5820</v>
      </c>
      <c r="B118" s="16">
        <v>582</v>
      </c>
      <c r="C118" s="16">
        <v>5820</v>
      </c>
      <c r="D118" s="16" t="s">
        <v>132</v>
      </c>
      <c r="E118" s="50"/>
      <c r="F118" s="56"/>
      <c r="G118" s="40">
        <f t="shared" si="1"/>
        <v>0</v>
      </c>
      <c r="H118" s="13" t="s">
        <v>31</v>
      </c>
      <c r="I118" s="11"/>
      <c r="J118" s="48"/>
    </row>
    <row r="119" spans="1:12" ht="15" customHeight="1" x14ac:dyDescent="0.2">
      <c r="A119" s="16">
        <v>5830</v>
      </c>
      <c r="B119" s="16">
        <v>583</v>
      </c>
      <c r="C119" s="16">
        <v>5830</v>
      </c>
      <c r="D119" s="16" t="s">
        <v>133</v>
      </c>
      <c r="E119" s="50"/>
      <c r="F119" s="56"/>
      <c r="G119" s="40">
        <f t="shared" si="1"/>
        <v>0</v>
      </c>
      <c r="H119" s="16" t="s">
        <v>31</v>
      </c>
      <c r="I119" s="21"/>
      <c r="J119" s="48"/>
    </row>
    <row r="120" spans="1:12" ht="15" customHeight="1" x14ac:dyDescent="0.2">
      <c r="A120" s="16">
        <v>5890</v>
      </c>
      <c r="B120" s="16">
        <v>589</v>
      </c>
      <c r="C120" s="16">
        <v>5890</v>
      </c>
      <c r="D120" s="16" t="s">
        <v>134</v>
      </c>
      <c r="E120" s="50"/>
      <c r="F120" s="56"/>
      <c r="G120" s="40">
        <f t="shared" si="1"/>
        <v>0</v>
      </c>
      <c r="H120" s="16" t="s">
        <v>31</v>
      </c>
      <c r="I120" s="21"/>
      <c r="J120" s="48" t="s">
        <v>312</v>
      </c>
    </row>
    <row r="121" spans="1:12" ht="15" customHeight="1" x14ac:dyDescent="0.2">
      <c r="A121" s="11">
        <v>59</v>
      </c>
      <c r="B121" s="10">
        <v>590</v>
      </c>
      <c r="C121" s="10">
        <v>5900</v>
      </c>
      <c r="D121" s="13" t="s">
        <v>236</v>
      </c>
      <c r="E121" s="50"/>
      <c r="F121" s="56"/>
      <c r="G121" s="40">
        <f t="shared" si="1"/>
        <v>0</v>
      </c>
      <c r="H121" s="16" t="s">
        <v>223</v>
      </c>
      <c r="I121" s="21"/>
      <c r="J121" s="48"/>
      <c r="K121" s="27"/>
      <c r="L121" s="27"/>
    </row>
    <row r="122" spans="1:12" s="23" customFormat="1" ht="15" customHeight="1" x14ac:dyDescent="0.2">
      <c r="A122" s="16">
        <v>5900</v>
      </c>
      <c r="B122" s="10">
        <v>591</v>
      </c>
      <c r="C122" s="10">
        <v>5910</v>
      </c>
      <c r="D122" s="10" t="s">
        <v>135</v>
      </c>
      <c r="E122" s="50"/>
      <c r="F122" s="56"/>
      <c r="G122" s="40">
        <f t="shared" si="1"/>
        <v>0</v>
      </c>
      <c r="H122" s="16" t="s">
        <v>340</v>
      </c>
      <c r="I122" s="21"/>
      <c r="J122" s="48"/>
      <c r="K122" s="27"/>
      <c r="L122" s="27"/>
    </row>
    <row r="123" spans="1:12" ht="15" customHeight="1" x14ac:dyDescent="0.2">
      <c r="A123" s="16">
        <v>5910</v>
      </c>
      <c r="B123" s="10">
        <v>592</v>
      </c>
      <c r="C123" s="10">
        <v>5920</v>
      </c>
      <c r="D123" s="10" t="s">
        <v>136</v>
      </c>
      <c r="E123" s="50"/>
      <c r="F123" s="56"/>
      <c r="G123" s="40">
        <f t="shared" si="1"/>
        <v>0</v>
      </c>
      <c r="H123" s="16" t="s">
        <v>340</v>
      </c>
      <c r="J123" s="48" t="s">
        <v>271</v>
      </c>
    </row>
    <row r="124" spans="1:12" ht="15" customHeight="1" x14ac:dyDescent="0.2">
      <c r="A124" s="16">
        <v>5920</v>
      </c>
      <c r="C124" s="10">
        <v>5921</v>
      </c>
      <c r="D124" s="10" t="s">
        <v>42</v>
      </c>
      <c r="E124" s="50"/>
      <c r="F124" s="56"/>
      <c r="G124" s="40">
        <f t="shared" si="1"/>
        <v>0</v>
      </c>
      <c r="H124" s="16" t="s">
        <v>340</v>
      </c>
      <c r="I124" s="21"/>
      <c r="J124" s="48" t="s">
        <v>313</v>
      </c>
    </row>
    <row r="125" spans="1:12" ht="15" customHeight="1" x14ac:dyDescent="0.2">
      <c r="A125" s="16">
        <v>5921</v>
      </c>
      <c r="B125" s="10">
        <v>593</v>
      </c>
      <c r="C125" s="10">
        <v>5930</v>
      </c>
      <c r="D125" s="10" t="s">
        <v>137</v>
      </c>
      <c r="E125" s="50"/>
      <c r="F125" s="56"/>
      <c r="G125" s="40">
        <f t="shared" si="1"/>
        <v>0</v>
      </c>
      <c r="H125" s="16" t="s">
        <v>340</v>
      </c>
      <c r="J125" s="48" t="s">
        <v>313</v>
      </c>
    </row>
    <row r="126" spans="1:12" ht="15" customHeight="1" x14ac:dyDescent="0.2">
      <c r="A126" s="16">
        <v>5922</v>
      </c>
      <c r="D126" s="16" t="s">
        <v>467</v>
      </c>
      <c r="E126" s="50"/>
      <c r="F126" s="56"/>
      <c r="G126" s="40">
        <f t="shared" si="1"/>
        <v>0</v>
      </c>
      <c r="H126" s="16" t="s">
        <v>340</v>
      </c>
      <c r="J126" s="48"/>
    </row>
    <row r="127" spans="1:12" ht="15" customHeight="1" x14ac:dyDescent="0.2">
      <c r="A127" s="16">
        <v>5930</v>
      </c>
      <c r="B127" s="10">
        <v>594</v>
      </c>
      <c r="C127" s="10">
        <v>5940</v>
      </c>
      <c r="D127" s="10" t="s">
        <v>138</v>
      </c>
      <c r="E127" s="50"/>
      <c r="F127" s="56"/>
      <c r="G127" s="40">
        <f t="shared" si="1"/>
        <v>0</v>
      </c>
      <c r="H127" s="16" t="s">
        <v>340</v>
      </c>
      <c r="I127" s="13"/>
      <c r="J127" s="48" t="s">
        <v>272</v>
      </c>
    </row>
    <row r="128" spans="1:12" ht="15" customHeight="1" x14ac:dyDescent="0.2">
      <c r="A128" s="16">
        <v>5940</v>
      </c>
      <c r="B128" s="10">
        <v>598</v>
      </c>
      <c r="C128" s="10">
        <v>5980</v>
      </c>
      <c r="D128" s="10" t="s">
        <v>167</v>
      </c>
      <c r="E128" s="50"/>
      <c r="F128" s="56"/>
      <c r="G128" s="40">
        <f t="shared" si="1"/>
        <v>0</v>
      </c>
      <c r="H128" s="16" t="s">
        <v>340</v>
      </c>
      <c r="J128" s="48"/>
    </row>
    <row r="129" spans="1:12" ht="15" customHeight="1" x14ac:dyDescent="0.2">
      <c r="A129" s="16">
        <v>5970</v>
      </c>
      <c r="B129" s="10">
        <v>598</v>
      </c>
      <c r="C129" s="10">
        <v>5980</v>
      </c>
      <c r="D129" s="10" t="s">
        <v>139</v>
      </c>
      <c r="E129" s="50"/>
      <c r="F129" s="56"/>
      <c r="G129" s="40">
        <f t="shared" si="1"/>
        <v>0</v>
      </c>
      <c r="H129" s="16" t="s">
        <v>340</v>
      </c>
      <c r="I129" s="21"/>
      <c r="J129" s="48" t="s">
        <v>273</v>
      </c>
    </row>
    <row r="130" spans="1:12" ht="15" customHeight="1" x14ac:dyDescent="0.2">
      <c r="A130" s="16">
        <v>5980</v>
      </c>
      <c r="B130" s="10">
        <v>599</v>
      </c>
      <c r="C130" s="10">
        <v>5990</v>
      </c>
      <c r="D130" s="10" t="s">
        <v>140</v>
      </c>
      <c r="E130" s="50"/>
      <c r="F130" s="56"/>
      <c r="G130" s="40">
        <f t="shared" si="1"/>
        <v>0</v>
      </c>
      <c r="H130" s="16" t="s">
        <v>340</v>
      </c>
      <c r="I130" s="21"/>
      <c r="J130" s="48"/>
    </row>
    <row r="131" spans="1:12" ht="15" customHeight="1" x14ac:dyDescent="0.2">
      <c r="A131" s="16">
        <v>5990</v>
      </c>
      <c r="D131" s="10" t="s">
        <v>141</v>
      </c>
      <c r="E131" s="49"/>
      <c r="F131" s="56"/>
      <c r="G131" s="40">
        <f t="shared" ref="G131:G191" si="2">+E131+F131</f>
        <v>0</v>
      </c>
      <c r="H131" s="16" t="s">
        <v>340</v>
      </c>
      <c r="I131" s="21"/>
      <c r="J131" s="48" t="s">
        <v>378</v>
      </c>
    </row>
    <row r="132" spans="1:12" ht="15" customHeight="1" x14ac:dyDescent="0.2">
      <c r="A132" s="11">
        <v>60</v>
      </c>
      <c r="B132" s="11"/>
      <c r="C132" s="11"/>
      <c r="D132" s="11" t="s">
        <v>203</v>
      </c>
      <c r="E132" s="53"/>
      <c r="F132" s="55"/>
      <c r="G132" s="40">
        <f t="shared" si="2"/>
        <v>0</v>
      </c>
      <c r="H132" s="16" t="s">
        <v>223</v>
      </c>
      <c r="I132" s="21"/>
      <c r="J132" s="48"/>
    </row>
    <row r="133" spans="1:12" ht="15" customHeight="1" x14ac:dyDescent="0.2">
      <c r="A133" s="10">
        <v>6000</v>
      </c>
      <c r="B133" s="10">
        <v>782</v>
      </c>
      <c r="C133" s="10">
        <v>7820</v>
      </c>
      <c r="D133" s="10" t="s">
        <v>205</v>
      </c>
      <c r="E133" s="50"/>
      <c r="F133" s="56"/>
      <c r="G133" s="40">
        <f t="shared" si="2"/>
        <v>0</v>
      </c>
      <c r="H133" s="16" t="s">
        <v>306</v>
      </c>
      <c r="J133" s="48"/>
      <c r="K133" s="27"/>
      <c r="L133" s="27"/>
    </row>
    <row r="134" spans="1:12" ht="15" customHeight="1" x14ac:dyDescent="0.2">
      <c r="A134" s="10">
        <v>6009</v>
      </c>
      <c r="C134" s="10">
        <v>7829</v>
      </c>
      <c r="D134" s="10" t="s">
        <v>206</v>
      </c>
      <c r="E134" s="49"/>
      <c r="F134" s="56"/>
      <c r="G134" s="40">
        <f t="shared" si="2"/>
        <v>0</v>
      </c>
      <c r="H134" s="16" t="s">
        <v>306</v>
      </c>
      <c r="I134" s="21"/>
      <c r="J134" s="48"/>
      <c r="K134" s="27"/>
      <c r="L134" s="27"/>
    </row>
    <row r="135" spans="1:12" ht="15" customHeight="1" x14ac:dyDescent="0.2">
      <c r="A135" s="16" t="s">
        <v>472</v>
      </c>
      <c r="B135" s="10">
        <v>781</v>
      </c>
      <c r="C135" s="10">
        <v>7810</v>
      </c>
      <c r="D135" s="10" t="s">
        <v>204</v>
      </c>
      <c r="E135" s="49"/>
      <c r="F135" s="56"/>
      <c r="G135" s="40">
        <f t="shared" si="2"/>
        <v>0</v>
      </c>
      <c r="H135" s="16" t="s">
        <v>306</v>
      </c>
      <c r="J135" s="48" t="s">
        <v>334</v>
      </c>
      <c r="K135" s="27"/>
      <c r="L135" s="27"/>
    </row>
    <row r="136" spans="1:12" ht="15" customHeight="1" x14ac:dyDescent="0.2">
      <c r="A136" s="10">
        <v>6051</v>
      </c>
      <c r="B136" s="10">
        <v>785</v>
      </c>
      <c r="C136" s="10">
        <v>7850</v>
      </c>
      <c r="D136" s="10" t="s">
        <v>207</v>
      </c>
      <c r="E136" s="49"/>
      <c r="F136" s="56"/>
      <c r="G136" s="40">
        <f t="shared" si="2"/>
        <v>0</v>
      </c>
      <c r="H136" s="16" t="s">
        <v>306</v>
      </c>
      <c r="I136" s="22"/>
      <c r="J136" s="48"/>
      <c r="K136" s="27"/>
      <c r="L136" s="27"/>
    </row>
    <row r="137" spans="1:12" ht="15" customHeight="1" x14ac:dyDescent="0.2">
      <c r="A137" s="10">
        <v>6052</v>
      </c>
      <c r="C137" s="10">
        <v>7859</v>
      </c>
      <c r="D137" s="10" t="s">
        <v>208</v>
      </c>
      <c r="E137" s="49"/>
      <c r="F137" s="56"/>
      <c r="G137" s="40">
        <f t="shared" si="2"/>
        <v>0</v>
      </c>
      <c r="H137" s="16" t="s">
        <v>306</v>
      </c>
      <c r="I137" s="21"/>
      <c r="J137" s="48"/>
      <c r="K137" s="27"/>
      <c r="L137" s="27"/>
    </row>
    <row r="138" spans="1:12" ht="15" customHeight="1" x14ac:dyDescent="0.2">
      <c r="A138" s="13">
        <v>62</v>
      </c>
      <c r="B138" s="13">
        <v>612</v>
      </c>
      <c r="C138" s="13">
        <v>6120</v>
      </c>
      <c r="D138" s="13" t="s">
        <v>238</v>
      </c>
      <c r="E138" s="74"/>
      <c r="F138" s="55"/>
      <c r="G138" s="40">
        <f t="shared" si="2"/>
        <v>0</v>
      </c>
      <c r="H138" s="16" t="s">
        <v>223</v>
      </c>
      <c r="J138" s="48"/>
    </row>
    <row r="139" spans="1:12" ht="15" customHeight="1" x14ac:dyDescent="0.2">
      <c r="A139" s="10">
        <v>6220</v>
      </c>
      <c r="B139" s="10">
        <v>619</v>
      </c>
      <c r="C139" s="10">
        <v>6190</v>
      </c>
      <c r="D139" s="10" t="s">
        <v>148</v>
      </c>
      <c r="E139" s="50"/>
      <c r="F139" s="56"/>
      <c r="G139" s="40">
        <f t="shared" si="2"/>
        <v>0</v>
      </c>
      <c r="H139" s="16" t="s">
        <v>32</v>
      </c>
      <c r="I139" s="13"/>
      <c r="J139" s="48"/>
    </row>
    <row r="140" spans="1:12" ht="15" customHeight="1" x14ac:dyDescent="0.2">
      <c r="A140" s="10">
        <v>6230</v>
      </c>
      <c r="C140" s="11"/>
      <c r="D140" s="10" t="s">
        <v>149</v>
      </c>
      <c r="E140" s="50"/>
      <c r="F140" s="56"/>
      <c r="G140" s="40">
        <f t="shared" si="2"/>
        <v>0</v>
      </c>
      <c r="H140" s="16" t="s">
        <v>32</v>
      </c>
      <c r="I140" s="24"/>
      <c r="J140" s="48"/>
    </row>
    <row r="141" spans="1:12" ht="15" customHeight="1" x14ac:dyDescent="0.2">
      <c r="A141" s="10">
        <v>6240</v>
      </c>
      <c r="B141" s="10">
        <v>622</v>
      </c>
      <c r="C141" s="10">
        <v>6220</v>
      </c>
      <c r="D141" s="10" t="s">
        <v>150</v>
      </c>
      <c r="E141" s="50"/>
      <c r="F141" s="56"/>
      <c r="G141" s="40">
        <f t="shared" si="2"/>
        <v>0</v>
      </c>
      <c r="H141" s="16" t="s">
        <v>32</v>
      </c>
      <c r="I141" s="24"/>
      <c r="J141" s="48"/>
    </row>
    <row r="142" spans="1:12" ht="15" customHeight="1" x14ac:dyDescent="0.2">
      <c r="A142" s="10">
        <v>6290</v>
      </c>
      <c r="B142" s="10">
        <v>623</v>
      </c>
      <c r="C142" s="10">
        <v>6230</v>
      </c>
      <c r="D142" s="10" t="s">
        <v>151</v>
      </c>
      <c r="E142" s="49"/>
      <c r="F142" s="56"/>
      <c r="G142" s="40">
        <f t="shared" si="2"/>
        <v>0</v>
      </c>
      <c r="H142" s="16" t="s">
        <v>32</v>
      </c>
      <c r="I142" s="24"/>
      <c r="J142" s="48" t="s">
        <v>314</v>
      </c>
    </row>
    <row r="143" spans="1:12" x14ac:dyDescent="0.2">
      <c r="A143" s="13">
        <v>63</v>
      </c>
      <c r="B143" s="13"/>
      <c r="C143" s="13"/>
      <c r="D143" s="13" t="s">
        <v>239</v>
      </c>
      <c r="E143" s="51"/>
      <c r="F143" s="55"/>
      <c r="G143" s="40">
        <f t="shared" si="2"/>
        <v>0</v>
      </c>
      <c r="H143" s="16" t="s">
        <v>223</v>
      </c>
      <c r="I143" s="24"/>
      <c r="J143" s="48"/>
      <c r="K143" s="34"/>
      <c r="L143" s="34"/>
    </row>
    <row r="144" spans="1:12" x14ac:dyDescent="0.2">
      <c r="A144" s="16">
        <v>6300</v>
      </c>
      <c r="B144" s="10">
        <v>630</v>
      </c>
      <c r="C144" s="10">
        <v>6300</v>
      </c>
      <c r="D144" s="10" t="s">
        <v>144</v>
      </c>
      <c r="E144" s="50"/>
      <c r="F144" s="56"/>
      <c r="G144" s="40">
        <f t="shared" si="2"/>
        <v>0</v>
      </c>
      <c r="H144" s="13" t="s">
        <v>339</v>
      </c>
      <c r="I144" s="11"/>
      <c r="J144" s="48"/>
    </row>
    <row r="145" spans="1:12" x14ac:dyDescent="0.2">
      <c r="A145" s="10">
        <v>6320</v>
      </c>
      <c r="B145" s="10">
        <v>632</v>
      </c>
      <c r="C145" s="10">
        <v>6320</v>
      </c>
      <c r="D145" s="10" t="s">
        <v>147</v>
      </c>
      <c r="E145" s="50"/>
      <c r="F145" s="56"/>
      <c r="G145" s="40">
        <f t="shared" si="2"/>
        <v>0</v>
      </c>
      <c r="H145" s="16" t="s">
        <v>149</v>
      </c>
      <c r="J145" s="48" t="s">
        <v>353</v>
      </c>
    </row>
    <row r="146" spans="1:12" ht="15" customHeight="1" x14ac:dyDescent="0.2">
      <c r="A146" s="10">
        <v>6340</v>
      </c>
      <c r="B146" s="10">
        <v>634</v>
      </c>
      <c r="C146" s="10">
        <v>6340</v>
      </c>
      <c r="D146" s="10" t="s">
        <v>363</v>
      </c>
      <c r="E146" s="50"/>
      <c r="F146" s="56"/>
      <c r="G146" s="40">
        <f t="shared" si="2"/>
        <v>0</v>
      </c>
      <c r="H146" s="13" t="s">
        <v>68</v>
      </c>
      <c r="I146" s="13"/>
      <c r="J146" s="48" t="s">
        <v>354</v>
      </c>
    </row>
    <row r="147" spans="1:12" ht="15" customHeight="1" x14ac:dyDescent="0.2">
      <c r="A147" s="10">
        <v>6360</v>
      </c>
      <c r="B147" s="10">
        <v>636</v>
      </c>
      <c r="C147" s="10">
        <v>6360</v>
      </c>
      <c r="D147" s="10" t="s">
        <v>145</v>
      </c>
      <c r="E147" s="50"/>
      <c r="F147" s="56"/>
      <c r="G147" s="40">
        <f t="shared" si="2"/>
        <v>0</v>
      </c>
      <c r="H147" s="16" t="s">
        <v>339</v>
      </c>
      <c r="J147" s="48" t="s">
        <v>315</v>
      </c>
    </row>
    <row r="148" spans="1:12" ht="15" customHeight="1" x14ac:dyDescent="0.2">
      <c r="A148" s="10">
        <v>6361</v>
      </c>
      <c r="D148" s="16" t="s">
        <v>468</v>
      </c>
      <c r="E148" s="50"/>
      <c r="F148" s="56"/>
      <c r="G148" s="40">
        <f t="shared" si="2"/>
        <v>0</v>
      </c>
      <c r="H148" s="16" t="s">
        <v>339</v>
      </c>
      <c r="J148" s="48"/>
    </row>
    <row r="149" spans="1:12" ht="15" customHeight="1" x14ac:dyDescent="0.2">
      <c r="A149" s="10">
        <v>6365</v>
      </c>
      <c r="C149" s="10">
        <v>6365</v>
      </c>
      <c r="D149" s="10" t="s">
        <v>146</v>
      </c>
      <c r="E149" s="50"/>
      <c r="F149" s="56"/>
      <c r="G149" s="40">
        <f t="shared" si="2"/>
        <v>0</v>
      </c>
      <c r="H149" s="16" t="s">
        <v>339</v>
      </c>
      <c r="J149" s="48" t="s">
        <v>316</v>
      </c>
    </row>
    <row r="150" spans="1:12" ht="15" customHeight="1" x14ac:dyDescent="0.2">
      <c r="A150" s="10">
        <v>6370</v>
      </c>
      <c r="B150" s="10">
        <v>637</v>
      </c>
      <c r="C150" s="10">
        <v>6370</v>
      </c>
      <c r="D150" s="10" t="s">
        <v>43</v>
      </c>
      <c r="E150" s="50"/>
      <c r="F150" s="56"/>
      <c r="G150" s="40">
        <f t="shared" si="2"/>
        <v>0</v>
      </c>
      <c r="H150" s="16" t="s">
        <v>339</v>
      </c>
      <c r="J150" s="48" t="s">
        <v>317</v>
      </c>
    </row>
    <row r="151" spans="1:12" ht="15" customHeight="1" x14ac:dyDescent="0.2">
      <c r="A151" s="10">
        <v>6380</v>
      </c>
      <c r="B151" s="10">
        <v>638</v>
      </c>
      <c r="C151" s="10">
        <v>6380</v>
      </c>
      <c r="D151" s="10" t="s">
        <v>44</v>
      </c>
      <c r="E151" s="50"/>
      <c r="F151" s="56"/>
      <c r="G151" s="40">
        <f t="shared" si="2"/>
        <v>0</v>
      </c>
      <c r="H151" s="16" t="s">
        <v>339</v>
      </c>
      <c r="J151" s="48" t="s">
        <v>318</v>
      </c>
    </row>
    <row r="152" spans="1:12" ht="15" customHeight="1" x14ac:dyDescent="0.2">
      <c r="A152" s="10">
        <v>6390</v>
      </c>
      <c r="B152" s="10">
        <v>639</v>
      </c>
      <c r="C152" s="10">
        <v>6390</v>
      </c>
      <c r="D152" s="10" t="s">
        <v>45</v>
      </c>
      <c r="E152" s="49"/>
      <c r="F152" s="56"/>
      <c r="G152" s="40">
        <f t="shared" si="2"/>
        <v>0</v>
      </c>
      <c r="H152" s="16" t="s">
        <v>339</v>
      </c>
      <c r="J152" s="48" t="s">
        <v>260</v>
      </c>
    </row>
    <row r="153" spans="1:12" ht="15" customHeight="1" x14ac:dyDescent="0.2">
      <c r="A153" s="11">
        <v>64</v>
      </c>
      <c r="B153" s="11"/>
      <c r="C153" s="11"/>
      <c r="D153" s="11" t="s">
        <v>152</v>
      </c>
      <c r="E153" s="53"/>
      <c r="F153" s="55"/>
      <c r="G153" s="40">
        <f t="shared" si="2"/>
        <v>0</v>
      </c>
      <c r="H153" s="16" t="s">
        <v>223</v>
      </c>
      <c r="I153" s="21"/>
      <c r="J153" s="48"/>
    </row>
    <row r="154" spans="1:12" ht="15" customHeight="1" x14ac:dyDescent="0.2">
      <c r="A154" s="10">
        <v>6400</v>
      </c>
      <c r="B154" s="10">
        <v>642</v>
      </c>
      <c r="C154" s="10">
        <v>6420</v>
      </c>
      <c r="D154" s="10" t="s">
        <v>296</v>
      </c>
      <c r="E154" s="49"/>
      <c r="F154" s="56"/>
      <c r="G154" s="40">
        <f t="shared" si="2"/>
        <v>0</v>
      </c>
      <c r="H154" s="16" t="s">
        <v>279</v>
      </c>
      <c r="J154" s="48"/>
      <c r="K154" s="27"/>
      <c r="L154" s="27"/>
    </row>
    <row r="155" spans="1:12" ht="15" customHeight="1" x14ac:dyDescent="0.2">
      <c r="A155" s="10">
        <v>6420</v>
      </c>
      <c r="B155" s="10">
        <v>643</v>
      </c>
      <c r="C155" s="10">
        <v>6430</v>
      </c>
      <c r="D155" s="10" t="s">
        <v>8</v>
      </c>
      <c r="E155" s="49"/>
      <c r="F155" s="56"/>
      <c r="G155" s="40">
        <f t="shared" si="2"/>
        <v>0</v>
      </c>
      <c r="H155" s="16" t="s">
        <v>279</v>
      </c>
      <c r="J155" s="48"/>
      <c r="K155" s="27"/>
      <c r="L155" s="27"/>
    </row>
    <row r="156" spans="1:12" ht="15" customHeight="1" x14ac:dyDescent="0.2">
      <c r="A156" s="10">
        <v>6430</v>
      </c>
      <c r="D156" s="10" t="s">
        <v>153</v>
      </c>
      <c r="E156" s="49"/>
      <c r="F156" s="56"/>
      <c r="G156" s="40">
        <f t="shared" si="2"/>
        <v>0</v>
      </c>
      <c r="H156" s="16" t="s">
        <v>279</v>
      </c>
      <c r="J156" s="48" t="s">
        <v>319</v>
      </c>
      <c r="K156" s="27"/>
      <c r="L156" s="27"/>
    </row>
    <row r="157" spans="1:12" ht="15" customHeight="1" x14ac:dyDescent="0.2">
      <c r="A157" s="10">
        <v>6490</v>
      </c>
      <c r="B157" s="10">
        <v>649</v>
      </c>
      <c r="C157" s="10">
        <v>6490</v>
      </c>
      <c r="D157" s="10" t="s">
        <v>154</v>
      </c>
      <c r="E157" s="49"/>
      <c r="F157" s="73"/>
      <c r="G157" s="40">
        <f t="shared" si="2"/>
        <v>0</v>
      </c>
      <c r="H157" s="16" t="s">
        <v>279</v>
      </c>
      <c r="I157" s="30"/>
      <c r="J157" s="34"/>
      <c r="K157" s="27"/>
      <c r="L157" s="27"/>
    </row>
    <row r="158" spans="1:12" ht="15" customHeight="1" x14ac:dyDescent="0.2">
      <c r="A158" s="11">
        <v>65</v>
      </c>
      <c r="B158" s="11"/>
      <c r="C158" s="11"/>
      <c r="D158" s="11" t="s">
        <v>155</v>
      </c>
      <c r="E158" s="53"/>
      <c r="F158" s="55"/>
      <c r="G158" s="40">
        <f t="shared" si="2"/>
        <v>0</v>
      </c>
      <c r="H158" s="16" t="s">
        <v>223</v>
      </c>
      <c r="J158" s="48"/>
      <c r="K158" s="27"/>
      <c r="L158" s="27"/>
    </row>
    <row r="159" spans="1:12" ht="15" customHeight="1" x14ac:dyDescent="0.2">
      <c r="A159" s="10">
        <v>6510</v>
      </c>
      <c r="B159" s="10">
        <v>651</v>
      </c>
      <c r="C159" s="10">
        <v>6510</v>
      </c>
      <c r="D159" s="10" t="s">
        <v>364</v>
      </c>
      <c r="E159" s="50"/>
      <c r="F159" s="56"/>
      <c r="G159" s="40">
        <f t="shared" si="2"/>
        <v>0</v>
      </c>
      <c r="H159" s="16" t="s">
        <v>279</v>
      </c>
      <c r="J159" s="48"/>
    </row>
    <row r="160" spans="1:12" ht="15" customHeight="1" x14ac:dyDescent="0.2">
      <c r="A160" s="10">
        <v>6511</v>
      </c>
      <c r="C160" s="10">
        <v>6511</v>
      </c>
      <c r="D160" s="10" t="s">
        <v>386</v>
      </c>
      <c r="E160" s="50"/>
      <c r="F160" s="56"/>
      <c r="G160" s="40">
        <f t="shared" si="2"/>
        <v>0</v>
      </c>
      <c r="H160" s="16" t="s">
        <v>279</v>
      </c>
      <c r="J160" s="48"/>
    </row>
    <row r="161" spans="1:12" ht="15" customHeight="1" x14ac:dyDescent="0.2">
      <c r="A161" s="18">
        <v>6512</v>
      </c>
      <c r="C161" s="10">
        <v>6512</v>
      </c>
      <c r="D161" s="10" t="s">
        <v>365</v>
      </c>
      <c r="E161" s="50"/>
      <c r="F161" s="56"/>
      <c r="G161" s="40">
        <f t="shared" si="2"/>
        <v>0</v>
      </c>
      <c r="H161" s="13" t="s">
        <v>279</v>
      </c>
      <c r="I161" s="13"/>
      <c r="J161" s="48" t="s">
        <v>355</v>
      </c>
      <c r="K161" s="23"/>
      <c r="L161" s="23"/>
    </row>
    <row r="162" spans="1:12" ht="15" customHeight="1" x14ac:dyDescent="0.2">
      <c r="A162" s="18">
        <v>6513</v>
      </c>
      <c r="C162" s="10">
        <v>6513</v>
      </c>
      <c r="D162" s="10" t="s">
        <v>366</v>
      </c>
      <c r="E162" s="50"/>
      <c r="F162" s="56"/>
      <c r="G162" s="40">
        <f t="shared" si="2"/>
        <v>0</v>
      </c>
      <c r="H162" s="16" t="s">
        <v>279</v>
      </c>
      <c r="J162" s="48"/>
      <c r="K162" s="20"/>
      <c r="L162" s="20"/>
    </row>
    <row r="163" spans="1:12" ht="15" customHeight="1" x14ac:dyDescent="0.2">
      <c r="A163" s="10">
        <v>6514</v>
      </c>
      <c r="C163" s="10">
        <v>6514</v>
      </c>
      <c r="D163" s="10" t="s">
        <v>367</v>
      </c>
      <c r="E163" s="50"/>
      <c r="F163" s="56"/>
      <c r="G163" s="40">
        <f t="shared" si="2"/>
        <v>0</v>
      </c>
      <c r="H163" s="16" t="s">
        <v>279</v>
      </c>
      <c r="J163" s="48"/>
    </row>
    <row r="164" spans="1:12" ht="15" customHeight="1" x14ac:dyDescent="0.2">
      <c r="A164" s="18">
        <v>6515</v>
      </c>
      <c r="C164" s="10">
        <v>6515</v>
      </c>
      <c r="D164" s="16" t="s">
        <v>368</v>
      </c>
      <c r="E164" s="50"/>
      <c r="F164" s="56"/>
      <c r="G164" s="40">
        <f t="shared" si="2"/>
        <v>0</v>
      </c>
      <c r="H164" s="16" t="s">
        <v>279</v>
      </c>
      <c r="J164" s="48" t="s">
        <v>356</v>
      </c>
      <c r="K164" s="23"/>
      <c r="L164" s="23"/>
    </row>
    <row r="165" spans="1:12" s="34" customFormat="1" ht="15" customHeight="1" x14ac:dyDescent="0.2">
      <c r="A165" s="18">
        <v>6516</v>
      </c>
      <c r="B165" s="10"/>
      <c r="C165" s="10"/>
      <c r="D165" s="16" t="s">
        <v>469</v>
      </c>
      <c r="E165" s="50"/>
      <c r="F165" s="56"/>
      <c r="G165" s="40">
        <f t="shared" si="2"/>
        <v>0</v>
      </c>
      <c r="H165" s="16" t="s">
        <v>306</v>
      </c>
      <c r="I165" s="10"/>
      <c r="J165" s="48"/>
      <c r="K165" s="23"/>
      <c r="L165" s="23"/>
    </row>
    <row r="166" spans="1:12" ht="15" customHeight="1" x14ac:dyDescent="0.2">
      <c r="A166" s="18">
        <v>6519</v>
      </c>
      <c r="D166" s="10" t="s">
        <v>387</v>
      </c>
      <c r="E166" s="50"/>
      <c r="F166" s="56"/>
      <c r="G166" s="40">
        <f t="shared" si="2"/>
        <v>0</v>
      </c>
      <c r="H166" s="16" t="s">
        <v>279</v>
      </c>
      <c r="J166" s="48"/>
    </row>
    <row r="167" spans="1:12" ht="15" customHeight="1" x14ac:dyDescent="0.2">
      <c r="A167" s="10">
        <v>6520</v>
      </c>
      <c r="B167" s="10">
        <v>652</v>
      </c>
      <c r="C167" s="10">
        <v>6520</v>
      </c>
      <c r="D167" s="10" t="s">
        <v>156</v>
      </c>
      <c r="E167" s="50"/>
      <c r="F167" s="56"/>
      <c r="G167" s="40">
        <f t="shared" si="2"/>
        <v>0</v>
      </c>
      <c r="H167" s="16" t="s">
        <v>279</v>
      </c>
      <c r="J167" s="48" t="s">
        <v>320</v>
      </c>
    </row>
    <row r="168" spans="1:12" ht="15" customHeight="1" x14ac:dyDescent="0.2">
      <c r="A168" s="10">
        <v>6521</v>
      </c>
      <c r="C168" s="10">
        <v>6521</v>
      </c>
      <c r="D168" s="10" t="s">
        <v>157</v>
      </c>
      <c r="E168" s="50"/>
      <c r="F168" s="56"/>
      <c r="G168" s="40">
        <f t="shared" si="2"/>
        <v>0</v>
      </c>
      <c r="H168" s="13" t="s">
        <v>279</v>
      </c>
      <c r="I168" s="13"/>
      <c r="J168" s="48" t="s">
        <v>357</v>
      </c>
    </row>
    <row r="169" spans="1:12" ht="15" customHeight="1" x14ac:dyDescent="0.2">
      <c r="A169" s="10">
        <v>6530</v>
      </c>
      <c r="B169" s="10">
        <v>653</v>
      </c>
      <c r="C169" s="10">
        <v>6530</v>
      </c>
      <c r="D169" s="10" t="s">
        <v>158</v>
      </c>
      <c r="E169" s="50"/>
      <c r="F169" s="56"/>
      <c r="G169" s="40">
        <f t="shared" si="2"/>
        <v>0</v>
      </c>
      <c r="H169" s="16" t="s">
        <v>279</v>
      </c>
      <c r="I169" s="22"/>
      <c r="J169" s="48"/>
    </row>
    <row r="170" spans="1:12" ht="15" customHeight="1" x14ac:dyDescent="0.2">
      <c r="A170" s="10">
        <v>6540</v>
      </c>
      <c r="B170" s="10">
        <v>654</v>
      </c>
      <c r="C170" s="10">
        <v>6540</v>
      </c>
      <c r="D170" s="10" t="s">
        <v>159</v>
      </c>
      <c r="E170" s="50"/>
      <c r="F170" s="56"/>
      <c r="G170" s="40">
        <f t="shared" si="2"/>
        <v>0</v>
      </c>
      <c r="H170" s="16" t="s">
        <v>279</v>
      </c>
      <c r="I170" s="22"/>
      <c r="J170" s="48"/>
    </row>
    <row r="171" spans="1:12" ht="15" customHeight="1" x14ac:dyDescent="0.2">
      <c r="A171" s="10">
        <v>6545</v>
      </c>
      <c r="C171" s="10">
        <v>6545</v>
      </c>
      <c r="D171" s="10" t="s">
        <v>369</v>
      </c>
      <c r="E171" s="50"/>
      <c r="F171" s="56"/>
      <c r="G171" s="40">
        <f t="shared" si="2"/>
        <v>0</v>
      </c>
      <c r="H171" s="16" t="s">
        <v>279</v>
      </c>
      <c r="I171" s="22"/>
      <c r="J171" s="48"/>
    </row>
    <row r="172" spans="1:12" ht="15" customHeight="1" x14ac:dyDescent="0.2">
      <c r="A172" s="10">
        <v>6550</v>
      </c>
      <c r="B172" s="10">
        <v>655</v>
      </c>
      <c r="C172" s="10">
        <v>6550</v>
      </c>
      <c r="D172" s="10" t="s">
        <v>160</v>
      </c>
      <c r="E172" s="50"/>
      <c r="F172" s="56"/>
      <c r="G172" s="40">
        <f t="shared" si="2"/>
        <v>0</v>
      </c>
      <c r="H172" s="16" t="s">
        <v>30</v>
      </c>
      <c r="I172" s="22"/>
      <c r="J172" s="48" t="s">
        <v>261</v>
      </c>
    </row>
    <row r="173" spans="1:12" ht="15" customHeight="1" x14ac:dyDescent="0.2">
      <c r="A173" s="10" t="s">
        <v>46</v>
      </c>
      <c r="B173" s="10">
        <v>656</v>
      </c>
      <c r="C173" s="10" t="s">
        <v>46</v>
      </c>
      <c r="D173" s="10" t="s">
        <v>161</v>
      </c>
      <c r="E173" s="50"/>
      <c r="F173" s="56"/>
      <c r="G173" s="40">
        <f t="shared" si="2"/>
        <v>0</v>
      </c>
      <c r="H173" s="16" t="s">
        <v>279</v>
      </c>
      <c r="I173" s="22"/>
      <c r="J173" s="48" t="s">
        <v>262</v>
      </c>
    </row>
    <row r="174" spans="1:12" ht="15" customHeight="1" x14ac:dyDescent="0.2">
      <c r="A174" s="10">
        <v>6590</v>
      </c>
      <c r="B174" s="10">
        <v>659</v>
      </c>
      <c r="C174" s="10">
        <v>6590</v>
      </c>
      <c r="D174" s="10" t="s">
        <v>47</v>
      </c>
      <c r="E174" s="49"/>
      <c r="F174" s="56"/>
      <c r="G174" s="40">
        <f t="shared" si="2"/>
        <v>0</v>
      </c>
      <c r="H174" s="16" t="s">
        <v>30</v>
      </c>
      <c r="I174" s="22"/>
      <c r="J174" s="48" t="s">
        <v>321</v>
      </c>
    </row>
    <row r="175" spans="1:12" ht="15" customHeight="1" x14ac:dyDescent="0.2">
      <c r="A175" s="11">
        <v>66</v>
      </c>
      <c r="D175" s="11" t="s">
        <v>222</v>
      </c>
      <c r="E175" s="53"/>
      <c r="F175" s="55"/>
      <c r="G175" s="40">
        <f t="shared" si="2"/>
        <v>0</v>
      </c>
      <c r="H175" s="16" t="s">
        <v>223</v>
      </c>
      <c r="J175" s="48"/>
    </row>
    <row r="176" spans="1:12" ht="15" customHeight="1" x14ac:dyDescent="0.2">
      <c r="A176" s="10">
        <v>6600</v>
      </c>
      <c r="B176" s="10">
        <v>660</v>
      </c>
      <c r="C176" s="10">
        <v>6600</v>
      </c>
      <c r="D176" s="10" t="s">
        <v>276</v>
      </c>
      <c r="E176" s="50"/>
      <c r="F176" s="56"/>
      <c r="G176" s="40">
        <f t="shared" si="2"/>
        <v>0</v>
      </c>
      <c r="H176" s="13" t="s">
        <v>11</v>
      </c>
      <c r="I176" s="13"/>
      <c r="J176" s="48" t="s">
        <v>322</v>
      </c>
    </row>
    <row r="177" spans="1:12" s="27" customFormat="1" ht="15" customHeight="1" x14ac:dyDescent="0.2">
      <c r="A177" s="10">
        <v>6601</v>
      </c>
      <c r="B177" s="10"/>
      <c r="C177" s="10"/>
      <c r="D177" s="10" t="s">
        <v>275</v>
      </c>
      <c r="E177" s="50"/>
      <c r="F177" s="56"/>
      <c r="G177" s="40">
        <f t="shared" si="2"/>
        <v>0</v>
      </c>
      <c r="H177" s="13" t="s">
        <v>306</v>
      </c>
      <c r="I177" s="13"/>
      <c r="J177" s="48" t="s">
        <v>381</v>
      </c>
      <c r="K177"/>
      <c r="L177"/>
    </row>
    <row r="178" spans="1:12" s="27" customFormat="1" ht="15" customHeight="1" x14ac:dyDescent="0.2">
      <c r="A178" s="10">
        <v>6610</v>
      </c>
      <c r="B178" s="10"/>
      <c r="C178" s="10"/>
      <c r="D178" s="16" t="s">
        <v>240</v>
      </c>
      <c r="E178" s="50"/>
      <c r="F178" s="56"/>
      <c r="G178" s="40">
        <f t="shared" si="2"/>
        <v>0</v>
      </c>
      <c r="H178" s="16" t="s">
        <v>11</v>
      </c>
      <c r="I178" s="10"/>
      <c r="J178" s="48" t="s">
        <v>323</v>
      </c>
      <c r="K178"/>
      <c r="L178"/>
    </row>
    <row r="179" spans="1:12" s="27" customFormat="1" ht="15" customHeight="1" x14ac:dyDescent="0.2">
      <c r="A179" s="10">
        <v>6620</v>
      </c>
      <c r="B179" s="10">
        <v>662</v>
      </c>
      <c r="C179" s="10">
        <v>6620</v>
      </c>
      <c r="D179" s="10" t="s">
        <v>48</v>
      </c>
      <c r="E179" s="50"/>
      <c r="F179" s="56"/>
      <c r="G179" s="40">
        <f t="shared" si="2"/>
        <v>0</v>
      </c>
      <c r="H179" s="16" t="s">
        <v>11</v>
      </c>
      <c r="I179" s="21"/>
      <c r="J179" s="48" t="s">
        <v>324</v>
      </c>
      <c r="K179"/>
      <c r="L179"/>
    </row>
    <row r="180" spans="1:12" s="27" customFormat="1" ht="15" customHeight="1" x14ac:dyDescent="0.2">
      <c r="A180" s="10">
        <v>6690</v>
      </c>
      <c r="B180" s="10">
        <v>669</v>
      </c>
      <c r="C180" s="10">
        <v>6690</v>
      </c>
      <c r="D180" s="10" t="s">
        <v>49</v>
      </c>
      <c r="E180" s="50"/>
      <c r="F180" s="56"/>
      <c r="G180" s="40">
        <f t="shared" si="2"/>
        <v>0</v>
      </c>
      <c r="H180" s="16" t="s">
        <v>11</v>
      </c>
      <c r="I180" s="21"/>
      <c r="J180" s="48"/>
      <c r="K180"/>
      <c r="L180"/>
    </row>
    <row r="181" spans="1:12" s="27" customFormat="1" ht="14.25" customHeight="1" x14ac:dyDescent="0.2">
      <c r="A181" s="11">
        <v>67</v>
      </c>
      <c r="B181" s="11"/>
      <c r="C181" s="11"/>
      <c r="D181" s="11" t="s">
        <v>97</v>
      </c>
      <c r="E181" s="53"/>
      <c r="F181" s="55"/>
      <c r="G181" s="40">
        <f t="shared" si="2"/>
        <v>0</v>
      </c>
      <c r="H181" s="16" t="s">
        <v>223</v>
      </c>
      <c r="I181" s="21"/>
      <c r="J181" s="48"/>
      <c r="K181"/>
      <c r="L181"/>
    </row>
    <row r="182" spans="1:12" s="27" customFormat="1" ht="14.25" customHeight="1" x14ac:dyDescent="0.2">
      <c r="A182" s="10">
        <v>6700</v>
      </c>
      <c r="B182" s="10">
        <v>670</v>
      </c>
      <c r="C182" s="10">
        <v>6700</v>
      </c>
      <c r="D182" s="10" t="s">
        <v>162</v>
      </c>
      <c r="E182" s="49"/>
      <c r="F182" s="56"/>
      <c r="G182" s="40">
        <f t="shared" si="2"/>
        <v>0</v>
      </c>
      <c r="H182" s="16" t="s">
        <v>97</v>
      </c>
      <c r="I182" s="21"/>
      <c r="J182" s="48"/>
      <c r="K182"/>
      <c r="L182"/>
    </row>
    <row r="183" spans="1:12" ht="14.25" customHeight="1" x14ac:dyDescent="0.2">
      <c r="A183" s="10">
        <v>6710</v>
      </c>
      <c r="B183" s="10">
        <v>671</v>
      </c>
      <c r="C183" s="10">
        <v>6710</v>
      </c>
      <c r="D183" s="10" t="s">
        <v>163</v>
      </c>
      <c r="E183" s="49"/>
      <c r="F183" s="56"/>
      <c r="G183" s="40">
        <f t="shared" si="2"/>
        <v>0</v>
      </c>
      <c r="H183" s="16" t="s">
        <v>97</v>
      </c>
      <c r="I183" s="21"/>
      <c r="J183" s="48"/>
    </row>
    <row r="184" spans="1:12" ht="14.25" customHeight="1" x14ac:dyDescent="0.2">
      <c r="A184" s="10">
        <v>6720</v>
      </c>
      <c r="D184" s="10" t="s">
        <v>419</v>
      </c>
      <c r="E184" s="49"/>
      <c r="F184" s="56"/>
      <c r="G184" s="40">
        <f t="shared" si="2"/>
        <v>0</v>
      </c>
      <c r="H184" s="16" t="s">
        <v>97</v>
      </c>
      <c r="I184" s="21"/>
      <c r="J184" s="48"/>
    </row>
    <row r="185" spans="1:12" ht="14.25" customHeight="1" x14ac:dyDescent="0.2">
      <c r="A185" s="10">
        <v>6730</v>
      </c>
      <c r="D185" s="10" t="s">
        <v>420</v>
      </c>
      <c r="E185" s="49"/>
      <c r="F185" s="56"/>
      <c r="G185" s="40">
        <f t="shared" si="2"/>
        <v>0</v>
      </c>
      <c r="H185" s="16" t="s">
        <v>97</v>
      </c>
      <c r="I185" s="21"/>
      <c r="J185" s="48"/>
    </row>
    <row r="186" spans="1:12" s="23" customFormat="1" ht="14.25" customHeight="1" x14ac:dyDescent="0.2">
      <c r="A186" s="10">
        <v>6740</v>
      </c>
      <c r="B186" s="10">
        <v>672</v>
      </c>
      <c r="C186" s="10">
        <v>6720</v>
      </c>
      <c r="D186" s="10" t="s">
        <v>370</v>
      </c>
      <c r="E186" s="49"/>
      <c r="F186" s="56"/>
      <c r="G186" s="40">
        <f t="shared" si="2"/>
        <v>0</v>
      </c>
      <c r="H186" s="16" t="s">
        <v>97</v>
      </c>
      <c r="I186" s="24"/>
      <c r="J186" s="48"/>
      <c r="K186"/>
      <c r="L186"/>
    </row>
    <row r="187" spans="1:12" s="20" customFormat="1" ht="14.25" customHeight="1" x14ac:dyDescent="0.2">
      <c r="A187" s="10">
        <v>6750</v>
      </c>
      <c r="B187" s="10" t="s">
        <v>421</v>
      </c>
      <c r="C187" s="10"/>
      <c r="D187" s="10" t="s">
        <v>421</v>
      </c>
      <c r="E187" s="49"/>
      <c r="F187" s="56"/>
      <c r="G187" s="40">
        <f t="shared" si="2"/>
        <v>0</v>
      </c>
      <c r="H187" s="16" t="s">
        <v>97</v>
      </c>
      <c r="I187" s="24"/>
      <c r="J187" s="48"/>
      <c r="K187"/>
      <c r="L187"/>
    </row>
    <row r="188" spans="1:12" ht="14.25" customHeight="1" x14ac:dyDescent="0.2">
      <c r="A188" s="10">
        <v>6790</v>
      </c>
      <c r="B188" s="10">
        <v>679</v>
      </c>
      <c r="C188" s="10">
        <v>6790</v>
      </c>
      <c r="D188" s="10" t="s">
        <v>164</v>
      </c>
      <c r="E188" s="49"/>
      <c r="F188" s="56"/>
      <c r="G188" s="40">
        <f t="shared" si="2"/>
        <v>0</v>
      </c>
      <c r="H188" s="16" t="s">
        <v>97</v>
      </c>
      <c r="J188" s="48"/>
    </row>
    <row r="189" spans="1:12" s="23" customFormat="1" ht="14.25" customHeight="1" x14ac:dyDescent="0.2">
      <c r="A189" s="11">
        <v>68</v>
      </c>
      <c r="B189" s="11"/>
      <c r="C189" s="11"/>
      <c r="D189" s="11" t="s">
        <v>165</v>
      </c>
      <c r="E189" s="53"/>
      <c r="F189" s="55"/>
      <c r="G189" s="40">
        <f t="shared" si="2"/>
        <v>0</v>
      </c>
      <c r="H189" s="16" t="s">
        <v>223</v>
      </c>
      <c r="I189" s="10"/>
      <c r="J189" s="48"/>
      <c r="K189"/>
      <c r="L189"/>
    </row>
    <row r="190" spans="1:12" ht="14.25" customHeight="1" x14ac:dyDescent="0.2">
      <c r="A190" s="10">
        <v>6800</v>
      </c>
      <c r="B190" s="10">
        <v>680</v>
      </c>
      <c r="C190" s="10">
        <v>6800</v>
      </c>
      <c r="D190" s="10" t="s">
        <v>98</v>
      </c>
      <c r="E190" s="49"/>
      <c r="F190" s="56"/>
      <c r="G190" s="40">
        <f t="shared" si="2"/>
        <v>0</v>
      </c>
      <c r="H190" s="16" t="s">
        <v>29</v>
      </c>
      <c r="J190" s="48" t="s">
        <v>325</v>
      </c>
    </row>
    <row r="191" spans="1:12" ht="14.25" customHeight="1" x14ac:dyDescent="0.2">
      <c r="A191" s="10">
        <v>6820</v>
      </c>
      <c r="B191" s="10">
        <v>682</v>
      </c>
      <c r="C191" s="10">
        <v>6820</v>
      </c>
      <c r="D191" s="10" t="s">
        <v>166</v>
      </c>
      <c r="E191" s="49"/>
      <c r="F191" s="56"/>
      <c r="G191" s="40">
        <f t="shared" si="2"/>
        <v>0</v>
      </c>
      <c r="H191" s="16" t="s">
        <v>29</v>
      </c>
      <c r="J191" s="48" t="s">
        <v>326</v>
      </c>
    </row>
    <row r="192" spans="1:12" ht="14.25" customHeight="1" x14ac:dyDescent="0.2">
      <c r="A192" s="10">
        <v>6850</v>
      </c>
      <c r="B192" s="10">
        <v>685</v>
      </c>
      <c r="C192" s="10">
        <v>6850</v>
      </c>
      <c r="D192" s="10" t="s">
        <v>50</v>
      </c>
      <c r="E192" s="49"/>
      <c r="F192" s="56"/>
      <c r="G192" s="40">
        <f t="shared" ref="G192:G255" si="3">+E192+F192</f>
        <v>0</v>
      </c>
      <c r="H192" s="16" t="s">
        <v>29</v>
      </c>
      <c r="I192" s="21"/>
      <c r="J192" s="48" t="s">
        <v>358</v>
      </c>
    </row>
    <row r="193" spans="1:10" ht="14.25" customHeight="1" x14ac:dyDescent="0.2">
      <c r="A193" s="10">
        <v>6860</v>
      </c>
      <c r="B193" s="10">
        <v>686</v>
      </c>
      <c r="C193" s="10">
        <v>6860</v>
      </c>
      <c r="D193" s="10" t="s">
        <v>371</v>
      </c>
      <c r="E193" s="49"/>
      <c r="F193" s="56"/>
      <c r="G193" s="40">
        <f t="shared" si="3"/>
        <v>0</v>
      </c>
      <c r="H193" s="16" t="s">
        <v>29</v>
      </c>
      <c r="J193" s="48" t="s">
        <v>359</v>
      </c>
    </row>
    <row r="194" spans="1:10" ht="14.25" customHeight="1" x14ac:dyDescent="0.2">
      <c r="A194" s="10">
        <v>6890</v>
      </c>
      <c r="B194" s="10">
        <v>689</v>
      </c>
      <c r="C194" s="10">
        <v>6890</v>
      </c>
      <c r="D194" s="10" t="s">
        <v>168</v>
      </c>
      <c r="E194" s="49"/>
      <c r="F194" s="56"/>
      <c r="G194" s="40">
        <f t="shared" si="3"/>
        <v>0</v>
      </c>
      <c r="H194" s="16" t="s">
        <v>29</v>
      </c>
      <c r="I194" s="22"/>
      <c r="J194" s="48"/>
    </row>
    <row r="195" spans="1:10" ht="14.25" customHeight="1" x14ac:dyDescent="0.2">
      <c r="A195" s="11">
        <v>69</v>
      </c>
      <c r="B195" s="11"/>
      <c r="C195" s="11"/>
      <c r="D195" s="11" t="s">
        <v>169</v>
      </c>
      <c r="E195" s="53"/>
      <c r="F195" s="55"/>
      <c r="G195" s="40">
        <f t="shared" si="3"/>
        <v>0</v>
      </c>
      <c r="H195" s="16" t="s">
        <v>223</v>
      </c>
      <c r="J195" s="48"/>
    </row>
    <row r="196" spans="1:10" ht="14.25" customHeight="1" x14ac:dyDescent="0.2">
      <c r="A196" s="10">
        <v>6900</v>
      </c>
      <c r="B196" s="10">
        <v>690</v>
      </c>
      <c r="C196" s="10">
        <v>6900</v>
      </c>
      <c r="D196" s="10" t="s">
        <v>170</v>
      </c>
      <c r="E196" s="49"/>
      <c r="F196" s="56"/>
      <c r="G196" s="40">
        <f t="shared" si="3"/>
        <v>0</v>
      </c>
      <c r="H196" s="16" t="s">
        <v>29</v>
      </c>
      <c r="I196" s="11"/>
      <c r="J196" s="48" t="s">
        <v>360</v>
      </c>
    </row>
    <row r="197" spans="1:10" ht="14.25" customHeight="1" x14ac:dyDescent="0.2">
      <c r="A197" s="10">
        <v>6910</v>
      </c>
      <c r="B197" s="10">
        <v>691</v>
      </c>
      <c r="C197" s="10">
        <v>6910</v>
      </c>
      <c r="D197" s="10" t="s">
        <v>9</v>
      </c>
      <c r="E197" s="49"/>
      <c r="F197" s="56"/>
      <c r="G197" s="40">
        <f t="shared" si="3"/>
        <v>0</v>
      </c>
      <c r="H197" s="16" t="s">
        <v>29</v>
      </c>
      <c r="I197" s="11"/>
      <c r="J197" s="48" t="s">
        <v>263</v>
      </c>
    </row>
    <row r="198" spans="1:10" ht="14.25" customHeight="1" x14ac:dyDescent="0.2">
      <c r="A198" s="10">
        <v>6940</v>
      </c>
      <c r="B198" s="10">
        <v>694</v>
      </c>
      <c r="C198" s="10">
        <v>6940</v>
      </c>
      <c r="D198" s="10" t="s">
        <v>171</v>
      </c>
      <c r="E198" s="49"/>
      <c r="F198" s="56"/>
      <c r="G198" s="40">
        <f t="shared" si="3"/>
        <v>0</v>
      </c>
      <c r="H198" s="16" t="s">
        <v>29</v>
      </c>
      <c r="I198" s="21"/>
      <c r="J198" s="48" t="s">
        <v>327</v>
      </c>
    </row>
    <row r="199" spans="1:10" ht="14.25" customHeight="1" x14ac:dyDescent="0.2">
      <c r="A199" s="10">
        <v>6990</v>
      </c>
      <c r="B199" s="10">
        <v>699</v>
      </c>
      <c r="C199" s="10">
        <v>6990</v>
      </c>
      <c r="D199" s="10" t="s">
        <v>172</v>
      </c>
      <c r="E199" s="49"/>
      <c r="F199" s="56"/>
      <c r="G199" s="40">
        <f t="shared" si="3"/>
        <v>0</v>
      </c>
      <c r="H199" s="16" t="s">
        <v>29</v>
      </c>
      <c r="I199" s="22"/>
      <c r="J199" s="48" t="s">
        <v>264</v>
      </c>
    </row>
    <row r="200" spans="1:10" ht="14.25" customHeight="1" x14ac:dyDescent="0.2">
      <c r="A200" s="11">
        <v>70</v>
      </c>
      <c r="B200" s="11"/>
      <c r="C200" s="11"/>
      <c r="D200" s="11" t="s">
        <v>10</v>
      </c>
      <c r="E200" s="53"/>
      <c r="F200" s="55"/>
      <c r="G200" s="40">
        <f t="shared" si="3"/>
        <v>0</v>
      </c>
      <c r="H200" s="16" t="s">
        <v>223</v>
      </c>
      <c r="I200" s="21"/>
      <c r="J200" s="48"/>
    </row>
    <row r="201" spans="1:10" ht="14.25" customHeight="1" x14ac:dyDescent="0.2">
      <c r="A201" s="10">
        <v>7000</v>
      </c>
      <c r="B201" s="10">
        <v>700</v>
      </c>
      <c r="C201" s="10">
        <v>7000</v>
      </c>
      <c r="D201" s="10" t="s">
        <v>173</v>
      </c>
      <c r="E201" s="49"/>
      <c r="F201" s="56"/>
      <c r="G201" s="40">
        <f t="shared" si="3"/>
        <v>0</v>
      </c>
      <c r="H201" s="16" t="s">
        <v>279</v>
      </c>
      <c r="J201" s="48"/>
    </row>
    <row r="202" spans="1:10" ht="14.25" customHeight="1" x14ac:dyDescent="0.2">
      <c r="A202" s="10">
        <v>7020</v>
      </c>
      <c r="B202" s="10">
        <v>702</v>
      </c>
      <c r="C202" s="10">
        <v>7020</v>
      </c>
      <c r="D202" s="10" t="s">
        <v>148</v>
      </c>
      <c r="E202" s="49"/>
      <c r="F202" s="56"/>
      <c r="G202" s="40">
        <f t="shared" si="3"/>
        <v>0</v>
      </c>
      <c r="H202" s="16" t="s">
        <v>279</v>
      </c>
      <c r="I202" s="11"/>
      <c r="J202" s="48"/>
    </row>
    <row r="203" spans="1:10" ht="14.25" customHeight="1" x14ac:dyDescent="0.2">
      <c r="A203" s="10">
        <v>7040</v>
      </c>
      <c r="B203" s="10">
        <v>704</v>
      </c>
      <c r="C203" s="10">
        <v>7040</v>
      </c>
      <c r="D203" s="10" t="s">
        <v>174</v>
      </c>
      <c r="E203" s="49"/>
      <c r="F203" s="56"/>
      <c r="G203" s="40">
        <f t="shared" si="3"/>
        <v>0</v>
      </c>
      <c r="H203" s="16" t="s">
        <v>279</v>
      </c>
      <c r="J203" s="48" t="s">
        <v>328</v>
      </c>
    </row>
    <row r="204" spans="1:10" ht="14.25" customHeight="1" x14ac:dyDescent="0.2">
      <c r="A204" s="10">
        <v>7070</v>
      </c>
      <c r="B204" s="10">
        <v>707</v>
      </c>
      <c r="C204" s="10">
        <v>7070</v>
      </c>
      <c r="D204" s="16" t="s">
        <v>470</v>
      </c>
      <c r="E204" s="49"/>
      <c r="F204" s="56"/>
      <c r="G204" s="40">
        <f t="shared" si="3"/>
        <v>0</v>
      </c>
      <c r="H204" s="16" t="s">
        <v>279</v>
      </c>
      <c r="J204" s="48"/>
    </row>
    <row r="205" spans="1:10" ht="14.25" customHeight="1" x14ac:dyDescent="0.2">
      <c r="A205" s="10">
        <v>7071</v>
      </c>
      <c r="B205" s="10">
        <v>707</v>
      </c>
      <c r="C205" s="10">
        <v>7070</v>
      </c>
      <c r="D205" s="16" t="s">
        <v>471</v>
      </c>
      <c r="E205" s="49"/>
      <c r="F205" s="56"/>
      <c r="G205" s="40">
        <f t="shared" si="3"/>
        <v>0</v>
      </c>
      <c r="H205" s="16" t="s">
        <v>279</v>
      </c>
      <c r="J205" s="48"/>
    </row>
    <row r="206" spans="1:10" ht="14.25" customHeight="1" x14ac:dyDescent="0.2">
      <c r="A206" s="10">
        <v>7080</v>
      </c>
      <c r="B206" s="10">
        <v>708</v>
      </c>
      <c r="C206" s="10">
        <v>7080</v>
      </c>
      <c r="D206" s="10" t="s">
        <v>176</v>
      </c>
      <c r="E206" s="49"/>
      <c r="F206" s="56"/>
      <c r="G206" s="40">
        <f t="shared" si="3"/>
        <v>0</v>
      </c>
      <c r="H206" s="16" t="s">
        <v>279</v>
      </c>
      <c r="J206" s="48"/>
    </row>
    <row r="207" spans="1:10" ht="14.25" customHeight="1" x14ac:dyDescent="0.2">
      <c r="A207" s="10">
        <v>7090</v>
      </c>
      <c r="B207" s="10">
        <v>709</v>
      </c>
      <c r="C207" s="10">
        <v>7090</v>
      </c>
      <c r="D207" s="10" t="s">
        <v>175</v>
      </c>
      <c r="E207" s="49"/>
      <c r="F207" s="56"/>
      <c r="G207" s="40">
        <f t="shared" si="3"/>
        <v>0</v>
      </c>
      <c r="H207" s="16" t="s">
        <v>279</v>
      </c>
      <c r="J207" s="48"/>
    </row>
    <row r="208" spans="1:10" ht="15" customHeight="1" x14ac:dyDescent="0.2">
      <c r="A208" s="11">
        <v>71</v>
      </c>
      <c r="B208" s="11"/>
      <c r="C208" s="11"/>
      <c r="D208" s="11" t="s">
        <v>177</v>
      </c>
      <c r="E208" s="53"/>
      <c r="F208" s="55"/>
      <c r="G208" s="40">
        <f t="shared" si="3"/>
        <v>0</v>
      </c>
      <c r="H208" s="16" t="s">
        <v>223</v>
      </c>
      <c r="J208" s="48"/>
    </row>
    <row r="209" spans="1:12" ht="15" customHeight="1" x14ac:dyDescent="0.2">
      <c r="A209" s="10">
        <v>7100</v>
      </c>
      <c r="B209" s="10">
        <v>710</v>
      </c>
      <c r="C209" s="10">
        <v>7100</v>
      </c>
      <c r="D209" s="10" t="s">
        <v>178</v>
      </c>
      <c r="E209" s="49"/>
      <c r="F209" s="56"/>
      <c r="G209" s="40">
        <f t="shared" si="3"/>
        <v>0</v>
      </c>
      <c r="H209" s="13" t="s">
        <v>225</v>
      </c>
      <c r="I209" s="13"/>
      <c r="J209" s="48"/>
    </row>
    <row r="210" spans="1:12" ht="15" customHeight="1" x14ac:dyDescent="0.2">
      <c r="A210" s="10">
        <v>7110</v>
      </c>
      <c r="B210" s="10">
        <v>711</v>
      </c>
      <c r="C210" s="10">
        <v>7110</v>
      </c>
      <c r="D210" s="10" t="s">
        <v>179</v>
      </c>
      <c r="E210" s="49"/>
      <c r="F210" s="56"/>
      <c r="G210" s="40">
        <f t="shared" si="3"/>
        <v>0</v>
      </c>
      <c r="H210" s="16" t="s">
        <v>225</v>
      </c>
      <c r="J210" s="48"/>
    </row>
    <row r="211" spans="1:12" ht="15" customHeight="1" x14ac:dyDescent="0.2">
      <c r="A211" s="10">
        <v>7130</v>
      </c>
      <c r="B211" s="10">
        <v>713</v>
      </c>
      <c r="C211" s="10">
        <v>7130</v>
      </c>
      <c r="D211" s="10" t="s">
        <v>180</v>
      </c>
      <c r="E211" s="49"/>
      <c r="F211" s="56"/>
      <c r="G211" s="40">
        <f t="shared" si="3"/>
        <v>0</v>
      </c>
      <c r="H211" s="16" t="s">
        <v>225</v>
      </c>
      <c r="J211" s="48"/>
    </row>
    <row r="212" spans="1:12" ht="15" customHeight="1" x14ac:dyDescent="0.2">
      <c r="A212" s="10">
        <v>7140</v>
      </c>
      <c r="B212" s="10">
        <v>714</v>
      </c>
      <c r="C212" s="10">
        <v>7140</v>
      </c>
      <c r="D212" s="10" t="s">
        <v>181</v>
      </c>
      <c r="E212" s="49"/>
      <c r="F212" s="56"/>
      <c r="G212" s="40">
        <f t="shared" si="3"/>
        <v>0</v>
      </c>
      <c r="H212" s="16" t="s">
        <v>225</v>
      </c>
      <c r="J212" s="48"/>
    </row>
    <row r="213" spans="1:12" ht="15" customHeight="1" x14ac:dyDescent="0.2">
      <c r="A213" s="10">
        <v>7150</v>
      </c>
      <c r="B213" s="10">
        <v>715</v>
      </c>
      <c r="C213" s="10">
        <v>7150</v>
      </c>
      <c r="D213" s="10" t="s">
        <v>182</v>
      </c>
      <c r="E213" s="49"/>
      <c r="F213" s="56"/>
      <c r="G213" s="40">
        <f t="shared" si="3"/>
        <v>0</v>
      </c>
      <c r="H213" s="16" t="s">
        <v>225</v>
      </c>
      <c r="J213" s="48"/>
      <c r="K213" s="27"/>
      <c r="L213" s="27"/>
    </row>
    <row r="214" spans="1:12" ht="15" customHeight="1" x14ac:dyDescent="0.2">
      <c r="A214" s="10">
        <v>7160</v>
      </c>
      <c r="B214" s="10">
        <v>716</v>
      </c>
      <c r="C214" s="10">
        <v>7160</v>
      </c>
      <c r="D214" s="10" t="s">
        <v>183</v>
      </c>
      <c r="E214" s="49"/>
      <c r="F214" s="56"/>
      <c r="G214" s="40">
        <f t="shared" si="3"/>
        <v>0</v>
      </c>
      <c r="H214" s="13" t="s">
        <v>225</v>
      </c>
      <c r="I214" s="32"/>
      <c r="J214" s="48"/>
    </row>
    <row r="215" spans="1:12" ht="15" customHeight="1" x14ac:dyDescent="0.2">
      <c r="A215" s="10">
        <v>7180</v>
      </c>
      <c r="B215" s="10">
        <v>718</v>
      </c>
      <c r="C215" s="10">
        <v>7180</v>
      </c>
      <c r="D215" s="10" t="s">
        <v>184</v>
      </c>
      <c r="E215" s="49"/>
      <c r="F215" s="56"/>
      <c r="G215" s="40">
        <f t="shared" si="3"/>
        <v>0</v>
      </c>
      <c r="H215" s="16" t="s">
        <v>225</v>
      </c>
      <c r="I215" s="21"/>
      <c r="J215" s="48"/>
    </row>
    <row r="216" spans="1:12" ht="15" customHeight="1" x14ac:dyDescent="0.2">
      <c r="A216" s="10">
        <v>7190</v>
      </c>
      <c r="B216" s="10">
        <v>719</v>
      </c>
      <c r="C216" s="10">
        <v>7190</v>
      </c>
      <c r="D216" s="10" t="s">
        <v>185</v>
      </c>
      <c r="E216" s="49"/>
      <c r="F216" s="56"/>
      <c r="G216" s="40">
        <f t="shared" si="3"/>
        <v>0</v>
      </c>
      <c r="H216" s="16" t="s">
        <v>225</v>
      </c>
      <c r="I216" s="21"/>
      <c r="J216" s="48"/>
    </row>
    <row r="217" spans="1:12" ht="15" customHeight="1" x14ac:dyDescent="0.2">
      <c r="A217" s="11">
        <v>73</v>
      </c>
      <c r="B217" s="11"/>
      <c r="C217" s="11"/>
      <c r="D217" s="11" t="s">
        <v>186</v>
      </c>
      <c r="E217" s="53"/>
      <c r="F217" s="55"/>
      <c r="G217" s="40">
        <f t="shared" si="3"/>
        <v>0</v>
      </c>
      <c r="H217" s="13" t="s">
        <v>223</v>
      </c>
      <c r="I217" s="11"/>
      <c r="J217" s="48"/>
      <c r="K217" s="27"/>
      <c r="L217" s="27"/>
    </row>
    <row r="218" spans="1:12" ht="15" customHeight="1" x14ac:dyDescent="0.2">
      <c r="A218" s="10">
        <v>7300</v>
      </c>
      <c r="B218" s="10">
        <v>730</v>
      </c>
      <c r="C218" s="10">
        <v>7300</v>
      </c>
      <c r="D218" s="16" t="s">
        <v>372</v>
      </c>
      <c r="E218" s="49"/>
      <c r="F218" s="56"/>
      <c r="G218" s="40">
        <f t="shared" si="3"/>
        <v>0</v>
      </c>
      <c r="H218" s="13" t="s">
        <v>28</v>
      </c>
      <c r="I218" s="13"/>
      <c r="J218" s="48"/>
    </row>
    <row r="219" spans="1:12" ht="15" customHeight="1" x14ac:dyDescent="0.2">
      <c r="A219" s="10">
        <v>7305</v>
      </c>
      <c r="C219" s="10">
        <v>7305</v>
      </c>
      <c r="D219" s="16" t="s">
        <v>187</v>
      </c>
      <c r="E219" s="49"/>
      <c r="F219" s="56"/>
      <c r="G219" s="40">
        <f t="shared" si="3"/>
        <v>0</v>
      </c>
      <c r="H219" s="16" t="s">
        <v>28</v>
      </c>
      <c r="J219" s="48"/>
    </row>
    <row r="220" spans="1:12" ht="15" customHeight="1" x14ac:dyDescent="0.2">
      <c r="A220" s="10">
        <v>7310</v>
      </c>
      <c r="B220" s="10">
        <v>731</v>
      </c>
      <c r="C220" s="10">
        <v>7310</v>
      </c>
      <c r="D220" s="16" t="s">
        <v>51</v>
      </c>
      <c r="E220" s="49"/>
      <c r="F220" s="56"/>
      <c r="G220" s="40">
        <f t="shared" si="3"/>
        <v>0</v>
      </c>
      <c r="H220" s="16" t="s">
        <v>28</v>
      </c>
      <c r="I220" s="21"/>
      <c r="J220" s="48" t="s">
        <v>329</v>
      </c>
    </row>
    <row r="221" spans="1:12" ht="15" customHeight="1" x14ac:dyDescent="0.2">
      <c r="A221" s="10">
        <v>7320</v>
      </c>
      <c r="B221" s="10">
        <v>732</v>
      </c>
      <c r="C221" s="10">
        <v>7320</v>
      </c>
      <c r="D221" s="16" t="s">
        <v>188</v>
      </c>
      <c r="E221" s="49"/>
      <c r="F221" s="56"/>
      <c r="G221" s="40">
        <f t="shared" si="3"/>
        <v>0</v>
      </c>
      <c r="H221" s="16" t="s">
        <v>28</v>
      </c>
      <c r="J221" s="48"/>
    </row>
    <row r="222" spans="1:12" ht="15" customHeight="1" x14ac:dyDescent="0.2">
      <c r="A222" s="10">
        <v>7330</v>
      </c>
      <c r="B222" s="10">
        <v>733</v>
      </c>
      <c r="C222" s="10">
        <v>7330</v>
      </c>
      <c r="D222" s="16" t="s">
        <v>52</v>
      </c>
      <c r="E222" s="49"/>
      <c r="F222" s="56"/>
      <c r="G222" s="40">
        <f t="shared" si="3"/>
        <v>0</v>
      </c>
      <c r="H222" s="16" t="s">
        <v>28</v>
      </c>
      <c r="I222" s="21"/>
      <c r="J222" s="48"/>
    </row>
    <row r="223" spans="1:12" ht="15" customHeight="1" x14ac:dyDescent="0.2">
      <c r="A223" s="10">
        <v>7340</v>
      </c>
      <c r="B223" s="10">
        <v>734</v>
      </c>
      <c r="C223" s="10">
        <v>7340</v>
      </c>
      <c r="D223" s="16" t="s">
        <v>189</v>
      </c>
      <c r="E223" s="49"/>
      <c r="F223" s="56"/>
      <c r="G223" s="40">
        <f t="shared" si="3"/>
        <v>0</v>
      </c>
      <c r="H223" s="13" t="s">
        <v>28</v>
      </c>
      <c r="I223" s="11"/>
      <c r="J223" s="48" t="s">
        <v>330</v>
      </c>
    </row>
    <row r="224" spans="1:12" ht="15" customHeight="1" x14ac:dyDescent="0.2">
      <c r="A224" s="10">
        <v>7350</v>
      </c>
      <c r="B224" s="10">
        <v>735</v>
      </c>
      <c r="C224" s="10">
        <v>7350</v>
      </c>
      <c r="D224" s="10" t="s">
        <v>53</v>
      </c>
      <c r="E224" s="49"/>
      <c r="F224" s="56"/>
      <c r="G224" s="40">
        <f t="shared" si="3"/>
        <v>0</v>
      </c>
      <c r="H224" s="13" t="s">
        <v>28</v>
      </c>
      <c r="I224" s="13"/>
      <c r="J224" s="48"/>
    </row>
    <row r="225" spans="1:12" ht="15" customHeight="1" x14ac:dyDescent="0.2">
      <c r="A225" s="10">
        <v>7370</v>
      </c>
      <c r="B225" s="10">
        <v>737</v>
      </c>
      <c r="C225" s="10">
        <v>7370</v>
      </c>
      <c r="D225" s="10" t="s">
        <v>190</v>
      </c>
      <c r="E225" s="49"/>
      <c r="F225" s="56"/>
      <c r="G225" s="40">
        <f t="shared" si="3"/>
        <v>0</v>
      </c>
      <c r="H225" s="16" t="s">
        <v>28</v>
      </c>
      <c r="J225" s="48"/>
    </row>
    <row r="226" spans="1:12" ht="15" customHeight="1" x14ac:dyDescent="0.2">
      <c r="A226" s="10">
        <v>7380</v>
      </c>
      <c r="B226" s="10">
        <v>738</v>
      </c>
      <c r="C226" s="10">
        <v>7380</v>
      </c>
      <c r="D226" s="10" t="s">
        <v>192</v>
      </c>
      <c r="E226" s="49"/>
      <c r="F226" s="56"/>
      <c r="G226" s="40">
        <f t="shared" si="3"/>
        <v>0</v>
      </c>
      <c r="H226" s="16" t="s">
        <v>28</v>
      </c>
      <c r="J226" s="48"/>
    </row>
    <row r="227" spans="1:12" ht="15" customHeight="1" x14ac:dyDescent="0.2">
      <c r="A227" s="10">
        <v>7390</v>
      </c>
      <c r="B227" s="10">
        <v>739</v>
      </c>
      <c r="C227" s="10">
        <v>7390</v>
      </c>
      <c r="D227" s="10" t="s">
        <v>191</v>
      </c>
      <c r="E227" s="49"/>
      <c r="F227" s="56"/>
      <c r="G227" s="40">
        <f t="shared" si="3"/>
        <v>0</v>
      </c>
      <c r="H227" s="16" t="s">
        <v>28</v>
      </c>
      <c r="J227" s="48"/>
    </row>
    <row r="228" spans="1:12" ht="15" customHeight="1" x14ac:dyDescent="0.2">
      <c r="A228" s="11">
        <v>74</v>
      </c>
      <c r="B228" s="11"/>
      <c r="C228" s="11"/>
      <c r="D228" s="11" t="s">
        <v>193</v>
      </c>
      <c r="E228" s="53"/>
      <c r="F228" s="55"/>
      <c r="G228" s="40">
        <f t="shared" si="3"/>
        <v>0</v>
      </c>
      <c r="H228" s="16" t="s">
        <v>223</v>
      </c>
      <c r="I228" s="22"/>
      <c r="J228" s="48"/>
    </row>
    <row r="229" spans="1:12" ht="15" customHeight="1" x14ac:dyDescent="0.2">
      <c r="A229" s="10">
        <v>7400</v>
      </c>
      <c r="B229" s="10">
        <v>740</v>
      </c>
      <c r="C229" s="10">
        <v>7400</v>
      </c>
      <c r="D229" s="10" t="s">
        <v>194</v>
      </c>
      <c r="E229" s="49"/>
      <c r="F229" s="56"/>
      <c r="G229" s="40">
        <f t="shared" si="3"/>
        <v>0</v>
      </c>
      <c r="H229" s="16" t="s">
        <v>30</v>
      </c>
      <c r="J229" s="48" t="s">
        <v>331</v>
      </c>
      <c r="K229" s="23"/>
      <c r="L229" s="23"/>
    </row>
    <row r="230" spans="1:12" ht="15" customHeight="1" x14ac:dyDescent="0.2">
      <c r="A230" s="10">
        <v>7410</v>
      </c>
      <c r="B230" s="10">
        <v>741</v>
      </c>
      <c r="C230" s="10">
        <v>7410</v>
      </c>
      <c r="D230" s="10" t="s">
        <v>99</v>
      </c>
      <c r="E230" s="49"/>
      <c r="F230" s="56"/>
      <c r="G230" s="40">
        <f t="shared" si="3"/>
        <v>0</v>
      </c>
      <c r="H230" s="16" t="s">
        <v>30</v>
      </c>
      <c r="J230" s="48"/>
    </row>
    <row r="231" spans="1:12" ht="15" customHeight="1" x14ac:dyDescent="0.2">
      <c r="A231" s="10">
        <v>7420</v>
      </c>
      <c r="B231" s="10">
        <v>742</v>
      </c>
      <c r="C231" s="10">
        <v>7420</v>
      </c>
      <c r="D231" s="10" t="s">
        <v>195</v>
      </c>
      <c r="E231" s="49"/>
      <c r="F231" s="56"/>
      <c r="G231" s="40">
        <f t="shared" si="3"/>
        <v>0</v>
      </c>
      <c r="H231" s="13" t="s">
        <v>30</v>
      </c>
      <c r="I231" s="11"/>
      <c r="J231" s="48"/>
    </row>
    <row r="232" spans="1:12" ht="15" customHeight="1" x14ac:dyDescent="0.2">
      <c r="A232" s="10">
        <v>7490</v>
      </c>
      <c r="B232" s="10">
        <v>749</v>
      </c>
      <c r="C232" s="10">
        <v>7490</v>
      </c>
      <c r="D232" s="10" t="s">
        <v>54</v>
      </c>
      <c r="E232" s="49"/>
      <c r="F232" s="56"/>
      <c r="G232" s="40">
        <f t="shared" si="3"/>
        <v>0</v>
      </c>
      <c r="H232" s="13" t="s">
        <v>30</v>
      </c>
      <c r="I232" s="13"/>
      <c r="J232" s="48" t="s">
        <v>332</v>
      </c>
    </row>
    <row r="233" spans="1:12" ht="15" customHeight="1" x14ac:dyDescent="0.2">
      <c r="A233" s="11">
        <v>75</v>
      </c>
      <c r="B233" s="11"/>
      <c r="C233" s="11"/>
      <c r="D233" s="11" t="s">
        <v>196</v>
      </c>
      <c r="E233" s="53"/>
      <c r="F233" s="55"/>
      <c r="G233" s="40">
        <f t="shared" si="3"/>
        <v>0</v>
      </c>
      <c r="H233" s="16" t="s">
        <v>223</v>
      </c>
      <c r="J233" s="48"/>
    </row>
    <row r="234" spans="1:12" ht="15" customHeight="1" x14ac:dyDescent="0.2">
      <c r="A234" s="10">
        <v>7510</v>
      </c>
      <c r="B234" s="10">
        <v>751</v>
      </c>
      <c r="C234" s="10">
        <v>7510</v>
      </c>
      <c r="D234" s="10" t="s">
        <v>197</v>
      </c>
      <c r="E234" s="49"/>
      <c r="F234" s="56"/>
      <c r="G234" s="40">
        <f t="shared" si="3"/>
        <v>0</v>
      </c>
      <c r="H234" s="16" t="s">
        <v>100</v>
      </c>
      <c r="I234" s="21"/>
      <c r="J234" s="48"/>
    </row>
    <row r="235" spans="1:12" ht="15" customHeight="1" x14ac:dyDescent="0.2">
      <c r="A235" s="10">
        <v>7520</v>
      </c>
      <c r="B235" s="10">
        <v>752</v>
      </c>
      <c r="C235" s="10">
        <v>7520</v>
      </c>
      <c r="D235" s="10" t="s">
        <v>120</v>
      </c>
      <c r="E235" s="49"/>
      <c r="F235" s="56"/>
      <c r="G235" s="40">
        <f t="shared" si="3"/>
        <v>0</v>
      </c>
      <c r="H235" s="16" t="s">
        <v>100</v>
      </c>
      <c r="J235" s="48"/>
    </row>
    <row r="236" spans="1:12" s="27" customFormat="1" ht="15" customHeight="1" x14ac:dyDescent="0.2">
      <c r="A236" s="10">
        <v>7530</v>
      </c>
      <c r="B236" s="10">
        <v>753</v>
      </c>
      <c r="C236" s="10">
        <v>7530</v>
      </c>
      <c r="D236" s="10" t="s">
        <v>198</v>
      </c>
      <c r="E236" s="49"/>
      <c r="F236" s="56"/>
      <c r="G236" s="40">
        <f t="shared" si="3"/>
        <v>0</v>
      </c>
      <c r="H236" s="16" t="s">
        <v>100</v>
      </c>
      <c r="I236" s="10"/>
      <c r="J236" s="48"/>
      <c r="K236"/>
      <c r="L236"/>
    </row>
    <row r="237" spans="1:12" ht="15" customHeight="1" x14ac:dyDescent="0.2">
      <c r="A237" s="10">
        <v>7540</v>
      </c>
      <c r="B237" s="10">
        <v>754</v>
      </c>
      <c r="C237" s="10">
        <v>7540</v>
      </c>
      <c r="D237" s="10" t="s">
        <v>199</v>
      </c>
      <c r="E237" s="49"/>
      <c r="F237" s="56"/>
      <c r="G237" s="40">
        <f t="shared" si="3"/>
        <v>0</v>
      </c>
      <c r="H237" s="16" t="s">
        <v>100</v>
      </c>
      <c r="I237" s="21"/>
      <c r="J237" s="48"/>
    </row>
    <row r="238" spans="1:12" ht="15" customHeight="1" x14ac:dyDescent="0.2">
      <c r="A238" s="10">
        <v>7550</v>
      </c>
      <c r="B238" s="10">
        <v>755</v>
      </c>
      <c r="C238" s="10">
        <v>7550</v>
      </c>
      <c r="D238" s="10" t="s">
        <v>200</v>
      </c>
      <c r="E238" s="49"/>
      <c r="F238" s="56"/>
      <c r="G238" s="40">
        <f t="shared" si="3"/>
        <v>0</v>
      </c>
      <c r="H238" s="16" t="s">
        <v>100</v>
      </c>
      <c r="I238" s="21"/>
      <c r="J238" s="48" t="s">
        <v>333</v>
      </c>
    </row>
    <row r="239" spans="1:12" ht="15" customHeight="1" x14ac:dyDescent="0.2">
      <c r="A239" s="10">
        <v>7560</v>
      </c>
      <c r="D239" s="16" t="s">
        <v>422</v>
      </c>
      <c r="E239" s="49"/>
      <c r="F239" s="56"/>
      <c r="G239" s="40">
        <f t="shared" si="3"/>
        <v>0</v>
      </c>
      <c r="H239" s="16" t="s">
        <v>100</v>
      </c>
      <c r="I239" s="21"/>
      <c r="J239" s="48"/>
    </row>
    <row r="240" spans="1:12" ht="15" customHeight="1" x14ac:dyDescent="0.2">
      <c r="A240" s="11">
        <v>77</v>
      </c>
      <c r="B240" s="11"/>
      <c r="C240" s="11"/>
      <c r="D240" s="11" t="s">
        <v>201</v>
      </c>
      <c r="E240" s="53"/>
      <c r="F240" s="55"/>
      <c r="G240" s="40">
        <f t="shared" si="3"/>
        <v>0</v>
      </c>
      <c r="H240" s="16" t="s">
        <v>223</v>
      </c>
      <c r="I240" s="21"/>
      <c r="J240" s="48"/>
    </row>
    <row r="241" spans="1:12" ht="15" customHeight="1" x14ac:dyDescent="0.2">
      <c r="A241" s="10">
        <v>7710</v>
      </c>
      <c r="B241" s="10">
        <v>771</v>
      </c>
      <c r="C241" s="10">
        <v>7710</v>
      </c>
      <c r="D241" s="16" t="s">
        <v>202</v>
      </c>
      <c r="E241" s="49"/>
      <c r="F241" s="56"/>
      <c r="G241" s="40">
        <f t="shared" si="3"/>
        <v>0</v>
      </c>
      <c r="H241" s="16" t="s">
        <v>30</v>
      </c>
      <c r="J241" s="48"/>
    </row>
    <row r="242" spans="1:12" s="27" customFormat="1" ht="15" customHeight="1" x14ac:dyDescent="0.2">
      <c r="A242" s="10">
        <v>7720</v>
      </c>
      <c r="B242" s="10">
        <v>772</v>
      </c>
      <c r="C242" s="10">
        <v>7720</v>
      </c>
      <c r="D242" s="10" t="s">
        <v>55</v>
      </c>
      <c r="E242" s="49"/>
      <c r="F242" s="56"/>
      <c r="G242" s="40">
        <f t="shared" si="3"/>
        <v>0</v>
      </c>
      <c r="H242" s="16" t="s">
        <v>30</v>
      </c>
      <c r="I242" s="21"/>
      <c r="J242" s="48"/>
      <c r="K242"/>
      <c r="L242"/>
    </row>
    <row r="243" spans="1:12" ht="15" customHeight="1" x14ac:dyDescent="0.2">
      <c r="A243" s="10">
        <v>7730</v>
      </c>
      <c r="B243" s="10">
        <v>773</v>
      </c>
      <c r="C243" s="10">
        <v>7730</v>
      </c>
      <c r="D243" s="10" t="s">
        <v>56</v>
      </c>
      <c r="E243" s="49"/>
      <c r="F243" s="56"/>
      <c r="G243" s="40">
        <f t="shared" si="3"/>
        <v>0</v>
      </c>
      <c r="H243" s="16" t="s">
        <v>30</v>
      </c>
      <c r="I243" s="21"/>
      <c r="J243" s="48"/>
    </row>
    <row r="244" spans="1:12" ht="15" customHeight="1" x14ac:dyDescent="0.2">
      <c r="A244" s="10">
        <v>7750</v>
      </c>
      <c r="B244" s="10">
        <v>775</v>
      </c>
      <c r="C244" s="10">
        <v>7750</v>
      </c>
      <c r="D244" s="10" t="s">
        <v>57</v>
      </c>
      <c r="E244" s="49"/>
      <c r="F244" s="56"/>
      <c r="G244" s="40">
        <f t="shared" si="3"/>
        <v>0</v>
      </c>
      <c r="H244" s="13" t="s">
        <v>30</v>
      </c>
      <c r="I244" s="13"/>
      <c r="J244" s="48" t="s">
        <v>265</v>
      </c>
    </row>
    <row r="245" spans="1:12" ht="15" customHeight="1" x14ac:dyDescent="0.2">
      <c r="A245" s="10">
        <v>7770</v>
      </c>
      <c r="D245" s="16" t="s">
        <v>61</v>
      </c>
      <c r="E245" s="49"/>
      <c r="F245" s="56"/>
      <c r="G245" s="40">
        <f t="shared" si="3"/>
        <v>0</v>
      </c>
      <c r="H245" s="13" t="s">
        <v>30</v>
      </c>
      <c r="I245" s="13"/>
      <c r="J245" s="48" t="s">
        <v>266</v>
      </c>
    </row>
    <row r="246" spans="1:12" ht="15" customHeight="1" x14ac:dyDescent="0.2">
      <c r="A246" s="10">
        <v>7790</v>
      </c>
      <c r="B246" s="10">
        <v>779</v>
      </c>
      <c r="C246" s="10">
        <v>7790</v>
      </c>
      <c r="D246" s="10" t="s">
        <v>58</v>
      </c>
      <c r="E246" s="49"/>
      <c r="F246" s="56"/>
      <c r="G246" s="40">
        <f t="shared" si="3"/>
        <v>0</v>
      </c>
      <c r="H246" s="16" t="s">
        <v>30</v>
      </c>
      <c r="I246" s="21"/>
      <c r="J246" s="48"/>
    </row>
    <row r="247" spans="1:12" ht="15" customHeight="1" x14ac:dyDescent="0.2">
      <c r="A247" s="11">
        <v>78</v>
      </c>
      <c r="B247" s="11"/>
      <c r="C247" s="11"/>
      <c r="D247" s="11" t="s">
        <v>203</v>
      </c>
      <c r="E247" s="53"/>
      <c r="F247" s="55"/>
      <c r="G247" s="40">
        <f t="shared" si="3"/>
        <v>0</v>
      </c>
      <c r="H247" s="16" t="s">
        <v>223</v>
      </c>
      <c r="I247" s="21"/>
      <c r="J247" s="48"/>
    </row>
    <row r="248" spans="1:12" s="27" customFormat="1" ht="15" customHeight="1" x14ac:dyDescent="0.2">
      <c r="A248" s="10">
        <v>7870</v>
      </c>
      <c r="B248" s="10">
        <v>787</v>
      </c>
      <c r="C248" s="10">
        <v>7870</v>
      </c>
      <c r="D248" s="10" t="s">
        <v>209</v>
      </c>
      <c r="E248" s="49"/>
      <c r="F248" s="56"/>
      <c r="G248" s="40">
        <f t="shared" si="3"/>
        <v>0</v>
      </c>
      <c r="H248" s="16" t="s">
        <v>306</v>
      </c>
      <c r="I248" s="22"/>
      <c r="J248" s="48"/>
    </row>
    <row r="249" spans="1:12" ht="15" customHeight="1" x14ac:dyDescent="0.2">
      <c r="A249" s="10">
        <v>7879</v>
      </c>
      <c r="C249" s="10">
        <v>7879</v>
      </c>
      <c r="D249" s="16" t="s">
        <v>210</v>
      </c>
      <c r="E249" s="49"/>
      <c r="F249" s="56"/>
      <c r="G249" s="40">
        <f t="shared" si="3"/>
        <v>0</v>
      </c>
      <c r="H249" s="16" t="s">
        <v>306</v>
      </c>
      <c r="I249" s="21"/>
      <c r="J249" s="48"/>
      <c r="K249" s="27"/>
      <c r="L249" s="27"/>
    </row>
    <row r="250" spans="1:12" ht="15" customHeight="1" x14ac:dyDescent="0.2">
      <c r="A250" s="10">
        <v>7880</v>
      </c>
      <c r="B250" s="10">
        <v>788</v>
      </c>
      <c r="C250" s="10">
        <v>7880</v>
      </c>
      <c r="D250" s="10" t="s">
        <v>211</v>
      </c>
      <c r="E250" s="49"/>
      <c r="F250" s="56"/>
      <c r="G250" s="40">
        <f t="shared" si="3"/>
        <v>0</v>
      </c>
      <c r="H250" s="16" t="s">
        <v>306</v>
      </c>
      <c r="J250" s="48"/>
      <c r="K250" s="27"/>
      <c r="L250" s="27"/>
    </row>
    <row r="251" spans="1:12" ht="15" customHeight="1" x14ac:dyDescent="0.2">
      <c r="A251" s="10">
        <v>7890</v>
      </c>
      <c r="B251" s="10">
        <v>789</v>
      </c>
      <c r="C251" s="10">
        <v>7890</v>
      </c>
      <c r="D251" s="10" t="s">
        <v>212</v>
      </c>
      <c r="E251" s="49"/>
      <c r="F251" s="56"/>
      <c r="G251" s="40">
        <f t="shared" si="3"/>
        <v>0</v>
      </c>
      <c r="H251" s="13" t="s">
        <v>306</v>
      </c>
      <c r="I251" s="11"/>
      <c r="J251" s="48"/>
      <c r="K251" s="27"/>
      <c r="L251" s="27"/>
    </row>
    <row r="252" spans="1:12" ht="15" customHeight="1" x14ac:dyDescent="0.2">
      <c r="A252" s="11">
        <v>7900</v>
      </c>
      <c r="B252" s="10">
        <v>790</v>
      </c>
      <c r="C252" s="10">
        <v>7900</v>
      </c>
      <c r="D252" s="11" t="s">
        <v>213</v>
      </c>
      <c r="E252" s="49"/>
      <c r="F252" s="56"/>
      <c r="G252" s="40">
        <f t="shared" si="3"/>
        <v>0</v>
      </c>
      <c r="H252" s="13" t="s">
        <v>306</v>
      </c>
      <c r="I252" s="13"/>
      <c r="J252" s="48" t="s">
        <v>335</v>
      </c>
    </row>
    <row r="253" spans="1:12" ht="15" customHeight="1" x14ac:dyDescent="0.2">
      <c r="A253" s="11">
        <v>80</v>
      </c>
      <c r="B253" s="11"/>
      <c r="C253" s="11"/>
      <c r="D253" s="11" t="s">
        <v>101</v>
      </c>
      <c r="E253" s="53"/>
      <c r="F253" s="55"/>
      <c r="G253" s="40">
        <f t="shared" si="3"/>
        <v>0</v>
      </c>
      <c r="H253" s="16" t="s">
        <v>223</v>
      </c>
      <c r="I253" s="21"/>
      <c r="J253" s="48"/>
    </row>
    <row r="254" spans="1:12" ht="15" customHeight="1" x14ac:dyDescent="0.2">
      <c r="A254" s="10">
        <v>8050</v>
      </c>
      <c r="B254" s="10">
        <v>805</v>
      </c>
      <c r="C254" s="10">
        <v>8050</v>
      </c>
      <c r="D254" s="10" t="s">
        <v>214</v>
      </c>
      <c r="E254" s="49"/>
      <c r="F254" s="49"/>
      <c r="G254" s="40">
        <f t="shared" si="3"/>
        <v>0</v>
      </c>
      <c r="H254" s="16" t="s">
        <v>306</v>
      </c>
      <c r="J254" s="48"/>
    </row>
    <row r="255" spans="1:12" ht="15" customHeight="1" x14ac:dyDescent="0.2">
      <c r="A255" s="10">
        <v>8060</v>
      </c>
      <c r="B255" s="10">
        <v>806</v>
      </c>
      <c r="C255" s="10">
        <v>8060</v>
      </c>
      <c r="D255" s="10" t="s">
        <v>215</v>
      </c>
      <c r="E255" s="49"/>
      <c r="F255" s="49"/>
      <c r="G255" s="40">
        <f t="shared" si="3"/>
        <v>0</v>
      </c>
      <c r="H255" s="16" t="s">
        <v>306</v>
      </c>
      <c r="J255" s="48"/>
    </row>
    <row r="256" spans="1:12" ht="15" customHeight="1" x14ac:dyDescent="0.2">
      <c r="A256" s="10">
        <v>8090</v>
      </c>
      <c r="B256" s="10">
        <v>809</v>
      </c>
      <c r="C256" s="10">
        <v>8090</v>
      </c>
      <c r="D256" s="10" t="s">
        <v>216</v>
      </c>
      <c r="E256" s="49"/>
      <c r="F256" s="49"/>
      <c r="G256" s="40">
        <f t="shared" ref="G256:G303" si="4">+E256+F256</f>
        <v>0</v>
      </c>
      <c r="H256" s="16" t="s">
        <v>306</v>
      </c>
      <c r="I256" s="21"/>
      <c r="J256" s="48" t="s">
        <v>336</v>
      </c>
    </row>
    <row r="257" spans="1:12" s="23" customFormat="1" ht="15" customHeight="1" x14ac:dyDescent="0.2">
      <c r="A257" s="11">
        <v>81</v>
      </c>
      <c r="B257" s="11"/>
      <c r="C257" s="11"/>
      <c r="D257" s="11" t="s">
        <v>217</v>
      </c>
      <c r="E257" s="53"/>
      <c r="F257" s="53"/>
      <c r="G257" s="40">
        <f t="shared" si="4"/>
        <v>0</v>
      </c>
      <c r="H257" s="13"/>
      <c r="I257" s="11"/>
      <c r="J257" s="48"/>
      <c r="K257"/>
      <c r="L257"/>
    </row>
    <row r="258" spans="1:12" ht="15" customHeight="1" x14ac:dyDescent="0.2">
      <c r="A258" s="10">
        <v>8140</v>
      </c>
      <c r="B258" s="10">
        <v>814</v>
      </c>
      <c r="C258" s="10">
        <v>8140</v>
      </c>
      <c r="D258" s="10" t="s">
        <v>59</v>
      </c>
      <c r="E258" s="49"/>
      <c r="F258" s="49"/>
      <c r="G258" s="40">
        <f t="shared" si="4"/>
        <v>0</v>
      </c>
      <c r="H258" s="13" t="s">
        <v>306</v>
      </c>
      <c r="I258" s="11"/>
      <c r="J258" s="48"/>
    </row>
    <row r="259" spans="1:12" ht="15" customHeight="1" x14ac:dyDescent="0.2">
      <c r="A259" s="10">
        <v>8150</v>
      </c>
      <c r="B259" s="10">
        <v>815</v>
      </c>
      <c r="C259" s="10">
        <v>8150</v>
      </c>
      <c r="D259" s="10" t="s">
        <v>60</v>
      </c>
      <c r="E259" s="49"/>
      <c r="F259" s="49"/>
      <c r="G259" s="40">
        <f t="shared" si="4"/>
        <v>0</v>
      </c>
      <c r="H259" s="13" t="s">
        <v>306</v>
      </c>
      <c r="I259" s="13"/>
      <c r="J259" s="48"/>
    </row>
    <row r="260" spans="1:12" ht="15" customHeight="1" x14ac:dyDescent="0.2">
      <c r="A260" s="11">
        <v>83</v>
      </c>
      <c r="B260" s="10">
        <v>830</v>
      </c>
      <c r="C260" s="10">
        <v>8300</v>
      </c>
      <c r="D260" s="11" t="s">
        <v>218</v>
      </c>
      <c r="E260" s="49"/>
      <c r="F260" s="49"/>
      <c r="G260" s="40">
        <f t="shared" si="4"/>
        <v>0</v>
      </c>
      <c r="H260" s="16" t="s">
        <v>306</v>
      </c>
      <c r="J260" s="48"/>
    </row>
    <row r="261" spans="1:12" ht="15" customHeight="1" x14ac:dyDescent="0.2">
      <c r="A261" s="11">
        <v>84</v>
      </c>
      <c r="B261" s="10">
        <v>840</v>
      </c>
      <c r="C261" s="10">
        <v>8400</v>
      </c>
      <c r="D261" s="11" t="s">
        <v>103</v>
      </c>
      <c r="E261" s="49"/>
      <c r="F261" s="49"/>
      <c r="G261" s="40">
        <f t="shared" si="4"/>
        <v>0</v>
      </c>
      <c r="H261" s="16" t="s">
        <v>306</v>
      </c>
      <c r="J261" s="48"/>
    </row>
    <row r="262" spans="1:12" ht="15" customHeight="1" x14ac:dyDescent="0.2">
      <c r="A262" s="11">
        <v>85</v>
      </c>
      <c r="B262" s="10">
        <v>850</v>
      </c>
      <c r="C262" s="10">
        <v>8500</v>
      </c>
      <c r="D262" s="11" t="s">
        <v>102</v>
      </c>
      <c r="E262" s="49"/>
      <c r="F262" s="49"/>
      <c r="G262" s="40">
        <f t="shared" si="4"/>
        <v>0</v>
      </c>
      <c r="H262" s="16" t="s">
        <v>306</v>
      </c>
      <c r="J262" s="48"/>
    </row>
    <row r="263" spans="1:12" ht="15" customHeight="1" x14ac:dyDescent="0.2">
      <c r="E263" s="53"/>
      <c r="F263" s="53"/>
      <c r="G263" s="40">
        <f t="shared" si="4"/>
        <v>0</v>
      </c>
      <c r="J263" s="48"/>
    </row>
    <row r="264" spans="1:12" ht="15" customHeight="1" x14ac:dyDescent="0.2">
      <c r="A264" s="11">
        <v>87</v>
      </c>
      <c r="D264" s="11" t="s">
        <v>62</v>
      </c>
      <c r="E264" s="53"/>
      <c r="F264" s="53"/>
      <c r="G264" s="40">
        <f t="shared" si="4"/>
        <v>0</v>
      </c>
      <c r="J264" s="48"/>
    </row>
    <row r="265" spans="1:12" ht="15" customHeight="1" x14ac:dyDescent="0.2">
      <c r="A265" s="11">
        <v>8710</v>
      </c>
      <c r="B265" s="10">
        <v>871</v>
      </c>
      <c r="C265" s="10">
        <v>8710</v>
      </c>
      <c r="D265" s="10" t="s">
        <v>63</v>
      </c>
      <c r="E265" s="49"/>
      <c r="F265" s="49"/>
      <c r="G265" s="40">
        <f t="shared" si="4"/>
        <v>0</v>
      </c>
      <c r="H265" s="13" t="s">
        <v>306</v>
      </c>
      <c r="I265" s="32"/>
      <c r="J265" s="48"/>
    </row>
    <row r="266" spans="1:12" ht="15" customHeight="1" x14ac:dyDescent="0.2">
      <c r="E266" s="53"/>
      <c r="F266" s="53"/>
      <c r="G266" s="40">
        <f t="shared" si="4"/>
        <v>0</v>
      </c>
      <c r="H266" s="13"/>
      <c r="I266" s="32"/>
      <c r="J266" s="48"/>
    </row>
    <row r="267" spans="1:12" ht="15" customHeight="1" x14ac:dyDescent="0.2">
      <c r="A267" s="11">
        <v>88</v>
      </c>
      <c r="B267" s="11"/>
      <c r="C267" s="11"/>
      <c r="D267" s="11" t="s">
        <v>219</v>
      </c>
      <c r="E267" s="53"/>
      <c r="F267" s="53"/>
      <c r="G267" s="40">
        <f t="shared" si="4"/>
        <v>0</v>
      </c>
      <c r="H267" s="13"/>
      <c r="I267" s="11"/>
      <c r="J267" s="102" t="s">
        <v>473</v>
      </c>
    </row>
    <row r="268" spans="1:12" ht="15" customHeight="1" x14ac:dyDescent="0.2">
      <c r="A268" s="10">
        <v>8800</v>
      </c>
      <c r="B268" s="10">
        <v>880</v>
      </c>
      <c r="C268" s="10">
        <v>8800</v>
      </c>
      <c r="D268" s="10" t="s">
        <v>220</v>
      </c>
      <c r="E268" s="49"/>
      <c r="F268" s="49"/>
      <c r="G268" s="40">
        <f t="shared" si="4"/>
        <v>0</v>
      </c>
      <c r="H268" s="13" t="s">
        <v>306</v>
      </c>
      <c r="I268" s="31"/>
      <c r="J268" s="48"/>
    </row>
    <row r="269" spans="1:12" ht="15" customHeight="1" x14ac:dyDescent="0.2">
      <c r="D269" s="10" t="s">
        <v>221</v>
      </c>
      <c r="E269" s="49"/>
      <c r="F269" s="49"/>
      <c r="G269" s="40">
        <f t="shared" si="4"/>
        <v>0</v>
      </c>
      <c r="H269" s="16" t="s">
        <v>306</v>
      </c>
      <c r="I269" s="24"/>
      <c r="J269" s="48"/>
    </row>
    <row r="270" spans="1:12" ht="15" customHeight="1" x14ac:dyDescent="0.2">
      <c r="D270" s="13" t="s">
        <v>241</v>
      </c>
      <c r="E270" s="75"/>
      <c r="F270" s="55"/>
      <c r="G270" s="40">
        <f t="shared" si="4"/>
        <v>0</v>
      </c>
      <c r="H270" s="65"/>
      <c r="I270" s="11"/>
      <c r="J270" s="48"/>
    </row>
    <row r="271" spans="1:12" x14ac:dyDescent="0.2">
      <c r="A271" s="61"/>
      <c r="B271" s="61"/>
      <c r="C271" s="61"/>
      <c r="D271" s="61"/>
      <c r="E271" s="58"/>
      <c r="F271" s="55"/>
      <c r="G271" s="40">
        <f t="shared" si="4"/>
        <v>0</v>
      </c>
      <c r="H271" s="65" t="s">
        <v>223</v>
      </c>
      <c r="I271" s="13"/>
      <c r="J271" s="48"/>
    </row>
    <row r="272" spans="1:12" ht="15" customHeight="1" x14ac:dyDescent="0.2">
      <c r="A272" s="62"/>
      <c r="B272" s="62"/>
      <c r="C272" s="62"/>
      <c r="D272" s="62"/>
      <c r="E272" s="76"/>
      <c r="F272" s="55"/>
      <c r="G272" s="40">
        <f t="shared" si="4"/>
        <v>0</v>
      </c>
      <c r="H272" s="65" t="s">
        <v>223</v>
      </c>
      <c r="I272" s="32"/>
      <c r="J272" s="48"/>
      <c r="K272" s="23"/>
      <c r="L272" s="23"/>
    </row>
    <row r="273" spans="1:12" ht="15" customHeight="1" x14ac:dyDescent="0.2">
      <c r="A273" s="62"/>
      <c r="B273" s="62"/>
      <c r="C273" s="62"/>
      <c r="D273" s="63"/>
      <c r="E273" s="76"/>
      <c r="F273" s="55"/>
      <c r="G273" s="40">
        <f t="shared" si="4"/>
        <v>0</v>
      </c>
      <c r="H273" s="66" t="s">
        <v>223</v>
      </c>
      <c r="I273" s="22"/>
      <c r="J273" s="48"/>
    </row>
    <row r="274" spans="1:12" x14ac:dyDescent="0.2">
      <c r="A274" s="62"/>
      <c r="B274" s="62"/>
      <c r="C274" s="62"/>
      <c r="D274" s="62"/>
      <c r="E274" s="58"/>
      <c r="F274" s="55"/>
      <c r="G274" s="40">
        <f t="shared" si="4"/>
        <v>0</v>
      </c>
      <c r="H274" s="66"/>
      <c r="I274" s="22"/>
      <c r="J274" s="48"/>
    </row>
    <row r="275" spans="1:12" ht="15" customHeight="1" x14ac:dyDescent="0.2">
      <c r="A275" s="61"/>
      <c r="B275" s="61"/>
      <c r="C275" s="61"/>
      <c r="D275" s="61"/>
      <c r="E275" s="58"/>
      <c r="F275" s="55"/>
      <c r="G275" s="40">
        <f t="shared" si="4"/>
        <v>0</v>
      </c>
      <c r="H275" s="66" t="s">
        <v>223</v>
      </c>
      <c r="I275" s="22"/>
      <c r="J275" s="14"/>
      <c r="K275" s="14"/>
      <c r="L275" s="14"/>
    </row>
    <row r="276" spans="1:12" ht="15" customHeight="1" x14ac:dyDescent="0.2">
      <c r="A276" s="62"/>
      <c r="B276" s="62"/>
      <c r="C276" s="62"/>
      <c r="D276" s="62"/>
      <c r="E276" s="58"/>
      <c r="F276" s="55"/>
      <c r="G276" s="40">
        <f t="shared" si="4"/>
        <v>0</v>
      </c>
      <c r="H276" s="66"/>
      <c r="I276" s="22"/>
    </row>
    <row r="277" spans="1:12" ht="15" customHeight="1" x14ac:dyDescent="0.2">
      <c r="A277" s="64"/>
      <c r="B277" s="64"/>
      <c r="C277" s="64"/>
      <c r="D277" s="64"/>
      <c r="E277" s="58"/>
      <c r="F277" s="55"/>
      <c r="G277" s="40">
        <f t="shared" si="4"/>
        <v>0</v>
      </c>
      <c r="H277" s="66"/>
      <c r="I277" s="22"/>
    </row>
    <row r="278" spans="1:12" ht="15" customHeight="1" x14ac:dyDescent="0.2">
      <c r="A278" s="61"/>
      <c r="B278" s="62"/>
      <c r="C278" s="62"/>
      <c r="D278" s="61"/>
      <c r="E278" s="58"/>
      <c r="F278" s="55"/>
      <c r="G278" s="40">
        <f t="shared" si="4"/>
        <v>0</v>
      </c>
      <c r="H278" s="66"/>
      <c r="I278" s="22"/>
    </row>
    <row r="279" spans="1:12" ht="14.25" customHeight="1" x14ac:dyDescent="0.2">
      <c r="A279" s="64"/>
      <c r="B279" s="64"/>
      <c r="C279" s="64"/>
      <c r="D279" s="64"/>
      <c r="E279" s="58"/>
      <c r="F279" s="55"/>
      <c r="G279" s="40">
        <f t="shared" si="4"/>
        <v>0</v>
      </c>
      <c r="H279" s="66"/>
      <c r="I279" s="22"/>
    </row>
    <row r="280" spans="1:12" s="27" customFormat="1" ht="14.25" customHeight="1" x14ac:dyDescent="0.2">
      <c r="A280" s="64"/>
      <c r="B280" s="64"/>
      <c r="C280" s="64"/>
      <c r="D280" s="64"/>
      <c r="E280" s="58"/>
      <c r="F280" s="55"/>
      <c r="G280" s="40">
        <f t="shared" si="4"/>
        <v>0</v>
      </c>
      <c r="H280" s="66" t="s">
        <v>223</v>
      </c>
      <c r="I280" s="22"/>
      <c r="J280"/>
      <c r="K280"/>
      <c r="L280"/>
    </row>
    <row r="281" spans="1:12" s="27" customFormat="1" ht="14.25" hidden="1" customHeight="1" x14ac:dyDescent="0.2">
      <c r="A281" s="62"/>
      <c r="B281" s="62"/>
      <c r="C281" s="62"/>
      <c r="D281" s="62"/>
      <c r="E281" s="58"/>
      <c r="F281" s="55"/>
      <c r="G281" s="40">
        <f t="shared" si="4"/>
        <v>0</v>
      </c>
      <c r="H281" s="66"/>
      <c r="I281" s="10"/>
      <c r="J281"/>
      <c r="K281"/>
      <c r="L281"/>
    </row>
    <row r="282" spans="1:12" s="27" customFormat="1" ht="14.25" hidden="1" customHeight="1" x14ac:dyDescent="0.2">
      <c r="A282" s="62"/>
      <c r="B282" s="62"/>
      <c r="C282" s="62"/>
      <c r="D282" s="62"/>
      <c r="E282" s="58"/>
      <c r="F282" s="55"/>
      <c r="G282" s="40">
        <f t="shared" si="4"/>
        <v>0</v>
      </c>
      <c r="H282" s="66"/>
      <c r="I282" s="10"/>
      <c r="J282"/>
      <c r="K282"/>
      <c r="L282"/>
    </row>
    <row r="283" spans="1:12" s="27" customFormat="1" ht="14.25" hidden="1" customHeight="1" x14ac:dyDescent="0.2">
      <c r="A283" s="62"/>
      <c r="B283" s="62"/>
      <c r="C283" s="62"/>
      <c r="D283" s="62"/>
      <c r="E283" s="59"/>
      <c r="F283" s="55"/>
      <c r="G283" s="40">
        <f t="shared" si="4"/>
        <v>0</v>
      </c>
      <c r="H283" s="65"/>
      <c r="I283" s="13"/>
      <c r="J283"/>
      <c r="K283"/>
      <c r="L283"/>
    </row>
    <row r="284" spans="1:12" s="27" customFormat="1" ht="15" hidden="1" customHeight="1" x14ac:dyDescent="0.2">
      <c r="A284" s="62"/>
      <c r="B284" s="62"/>
      <c r="C284" s="62"/>
      <c r="D284" s="62"/>
      <c r="E284" s="59"/>
      <c r="F284" s="55"/>
      <c r="G284" s="40">
        <f t="shared" si="4"/>
        <v>0</v>
      </c>
      <c r="H284" s="65"/>
      <c r="I284" s="11"/>
      <c r="J284"/>
      <c r="K284"/>
      <c r="L284"/>
    </row>
    <row r="285" spans="1:12" s="27" customFormat="1" ht="15" hidden="1" customHeight="1" x14ac:dyDescent="0.2">
      <c r="A285" s="62"/>
      <c r="B285" s="62"/>
      <c r="C285" s="62"/>
      <c r="D285" s="62"/>
      <c r="E285" s="58"/>
      <c r="F285" s="55"/>
      <c r="G285" s="40">
        <f t="shared" si="4"/>
        <v>0</v>
      </c>
      <c r="H285" s="66"/>
      <c r="I285" s="10"/>
      <c r="J285"/>
      <c r="K285"/>
      <c r="L285"/>
    </row>
    <row r="286" spans="1:12" s="27" customFormat="1" ht="15" hidden="1" customHeight="1" x14ac:dyDescent="0.2">
      <c r="A286" s="62"/>
      <c r="B286" s="62"/>
      <c r="C286" s="62"/>
      <c r="D286" s="62"/>
      <c r="E286" s="59"/>
      <c r="F286" s="55"/>
      <c r="G286" s="40">
        <f t="shared" si="4"/>
        <v>0</v>
      </c>
      <c r="H286" s="65"/>
      <c r="I286" s="11"/>
      <c r="J286"/>
      <c r="K286"/>
      <c r="L286"/>
    </row>
    <row r="287" spans="1:12" s="27" customFormat="1" ht="15" hidden="1" customHeight="1" x14ac:dyDescent="0.2">
      <c r="A287" s="62"/>
      <c r="B287" s="62"/>
      <c r="C287" s="62"/>
      <c r="D287" s="62"/>
      <c r="E287" s="58"/>
      <c r="F287" s="55"/>
      <c r="G287" s="40">
        <f t="shared" si="4"/>
        <v>0</v>
      </c>
      <c r="H287" s="66"/>
      <c r="I287" s="10"/>
      <c r="J287"/>
      <c r="K287"/>
      <c r="L287"/>
    </row>
    <row r="288" spans="1:12" s="27" customFormat="1" ht="15" hidden="1" customHeight="1" x14ac:dyDescent="0.2">
      <c r="A288" s="64"/>
      <c r="B288" s="64"/>
      <c r="C288" s="64"/>
      <c r="D288" s="64"/>
      <c r="E288" s="58"/>
      <c r="F288" s="55"/>
      <c r="G288" s="40">
        <f t="shared" si="4"/>
        <v>0</v>
      </c>
      <c r="H288" s="66"/>
      <c r="I288" s="22"/>
      <c r="J288"/>
      <c r="K288"/>
      <c r="L288"/>
    </row>
    <row r="289" spans="1:12" ht="15" hidden="1" customHeight="1" x14ac:dyDescent="0.2">
      <c r="A289" s="62"/>
      <c r="B289" s="62"/>
      <c r="C289" s="62"/>
      <c r="D289" s="62"/>
      <c r="E289" s="58"/>
      <c r="F289" s="55"/>
      <c r="G289" s="40">
        <f t="shared" si="4"/>
        <v>0</v>
      </c>
      <c r="H289" s="66"/>
      <c r="I289" s="21"/>
    </row>
    <row r="290" spans="1:12" ht="15" hidden="1" customHeight="1" x14ac:dyDescent="0.2">
      <c r="A290" s="62"/>
      <c r="B290" s="62"/>
      <c r="C290" s="62"/>
      <c r="D290" s="62"/>
      <c r="E290" s="58"/>
      <c r="F290" s="55"/>
      <c r="G290" s="40">
        <f t="shared" si="4"/>
        <v>0</v>
      </c>
      <c r="H290" s="66"/>
    </row>
    <row r="291" spans="1:12" ht="15" hidden="1" customHeight="1" x14ac:dyDescent="0.2">
      <c r="A291" s="62"/>
      <c r="B291" s="62"/>
      <c r="C291" s="62"/>
      <c r="D291" s="62"/>
      <c r="E291" s="59"/>
      <c r="F291" s="55"/>
      <c r="G291" s="40">
        <f t="shared" si="4"/>
        <v>0</v>
      </c>
      <c r="H291" s="65"/>
      <c r="I291" s="11"/>
    </row>
    <row r="292" spans="1:12" ht="15" hidden="1" customHeight="1" x14ac:dyDescent="0.2">
      <c r="A292" s="62"/>
      <c r="B292" s="62"/>
      <c r="C292" s="62"/>
      <c r="D292" s="62"/>
      <c r="E292" s="58"/>
      <c r="F292" s="55"/>
      <c r="G292" s="40">
        <f t="shared" si="4"/>
        <v>0</v>
      </c>
      <c r="H292" s="66"/>
    </row>
    <row r="293" spans="1:12" ht="15" hidden="1" customHeight="1" x14ac:dyDescent="0.2">
      <c r="A293" s="62"/>
      <c r="B293" s="62"/>
      <c r="C293" s="62"/>
      <c r="D293" s="62"/>
      <c r="E293" s="58"/>
      <c r="F293" s="55"/>
      <c r="G293" s="40">
        <f t="shared" si="4"/>
        <v>0</v>
      </c>
      <c r="H293" s="66"/>
    </row>
    <row r="294" spans="1:12" ht="15" hidden="1" customHeight="1" x14ac:dyDescent="0.2">
      <c r="A294" s="62"/>
      <c r="B294" s="62"/>
      <c r="C294" s="62"/>
      <c r="D294" s="62"/>
      <c r="E294" s="58"/>
      <c r="F294" s="55"/>
      <c r="G294" s="40">
        <f t="shared" si="4"/>
        <v>0</v>
      </c>
      <c r="H294" s="66"/>
    </row>
    <row r="295" spans="1:12" ht="15" hidden="1" customHeight="1" x14ac:dyDescent="0.2">
      <c r="A295" s="62"/>
      <c r="B295" s="62"/>
      <c r="C295" s="62"/>
      <c r="D295" s="62"/>
      <c r="E295" s="59"/>
      <c r="F295" s="55"/>
      <c r="G295" s="40">
        <f t="shared" si="4"/>
        <v>0</v>
      </c>
      <c r="H295" s="65"/>
      <c r="I295" s="11"/>
    </row>
    <row r="296" spans="1:12" s="27" customFormat="1" ht="15" hidden="1" customHeight="1" x14ac:dyDescent="0.2">
      <c r="A296" s="62"/>
      <c r="B296" s="62"/>
      <c r="C296" s="62"/>
      <c r="D296" s="62"/>
      <c r="E296" s="58"/>
      <c r="F296" s="55"/>
      <c r="G296" s="40">
        <f t="shared" si="4"/>
        <v>0</v>
      </c>
      <c r="H296" s="66"/>
      <c r="I296" s="10"/>
      <c r="J296"/>
      <c r="K296"/>
      <c r="L296"/>
    </row>
    <row r="297" spans="1:12" ht="15" hidden="1" customHeight="1" x14ac:dyDescent="0.2">
      <c r="A297" s="62"/>
      <c r="B297" s="62"/>
      <c r="C297" s="62"/>
      <c r="D297" s="62"/>
      <c r="E297" s="59"/>
      <c r="F297" s="55"/>
      <c r="G297" s="40">
        <f t="shared" si="4"/>
        <v>0</v>
      </c>
      <c r="H297" s="65"/>
      <c r="I297" s="11"/>
    </row>
    <row r="298" spans="1:12" ht="15" hidden="1" customHeight="1" x14ac:dyDescent="0.2">
      <c r="A298" s="62"/>
      <c r="B298" s="62"/>
      <c r="C298" s="62"/>
      <c r="D298" s="62"/>
      <c r="E298" s="59"/>
      <c r="F298" s="55"/>
      <c r="G298" s="40">
        <f t="shared" si="4"/>
        <v>0</v>
      </c>
      <c r="H298" s="65"/>
      <c r="I298" s="11"/>
    </row>
    <row r="299" spans="1:12" ht="15" hidden="1" customHeight="1" x14ac:dyDescent="0.2">
      <c r="A299" s="62"/>
      <c r="B299" s="62"/>
      <c r="C299" s="62"/>
      <c r="D299" s="62"/>
      <c r="E299" s="59"/>
      <c r="F299" s="55"/>
      <c r="G299" s="40">
        <f t="shared" si="4"/>
        <v>0</v>
      </c>
      <c r="H299" s="65"/>
      <c r="I299" s="11"/>
    </row>
    <row r="300" spans="1:12" ht="15" hidden="1" customHeight="1" x14ac:dyDescent="0.2">
      <c r="A300" s="62"/>
      <c r="B300" s="62"/>
      <c r="C300" s="62"/>
      <c r="D300" s="62"/>
      <c r="E300" s="58"/>
      <c r="F300" s="55"/>
      <c r="G300" s="40">
        <f t="shared" si="4"/>
        <v>0</v>
      </c>
      <c r="H300" s="66"/>
    </row>
    <row r="301" spans="1:12" ht="15" hidden="1" customHeight="1" x14ac:dyDescent="0.2">
      <c r="A301" s="62"/>
      <c r="B301" s="62"/>
      <c r="C301" s="62"/>
      <c r="D301" s="62"/>
      <c r="E301" s="59"/>
      <c r="F301" s="55"/>
      <c r="G301" s="40">
        <f t="shared" si="4"/>
        <v>0</v>
      </c>
      <c r="H301" s="65"/>
      <c r="I301" s="11"/>
    </row>
    <row r="302" spans="1:12" ht="15" hidden="1" customHeight="1" x14ac:dyDescent="0.2">
      <c r="A302" s="62"/>
      <c r="B302" s="62"/>
      <c r="C302" s="62"/>
      <c r="D302" s="62"/>
      <c r="E302" s="58"/>
      <c r="F302" s="55"/>
      <c r="G302" s="40">
        <f t="shared" si="4"/>
        <v>0</v>
      </c>
      <c r="H302" s="66"/>
      <c r="I302" s="16"/>
    </row>
    <row r="303" spans="1:12" ht="15" customHeight="1" x14ac:dyDescent="0.2">
      <c r="A303" s="62"/>
      <c r="B303" s="62"/>
      <c r="C303" s="62"/>
      <c r="D303" s="62"/>
      <c r="E303" s="58"/>
      <c r="F303" s="55"/>
      <c r="G303" s="40">
        <f t="shared" si="4"/>
        <v>0</v>
      </c>
      <c r="H303" s="66"/>
      <c r="I303" s="16"/>
    </row>
    <row r="304" spans="1:12" ht="15" customHeight="1" x14ac:dyDescent="0.2">
      <c r="A304" s="11"/>
      <c r="B304" s="11"/>
      <c r="C304" s="11"/>
      <c r="D304" s="11" t="s">
        <v>257</v>
      </c>
      <c r="E304" s="38">
        <f>SUM(E7:E303)</f>
        <v>0</v>
      </c>
      <c r="F304" s="38">
        <f>SUM(F7:F303)</f>
        <v>0</v>
      </c>
      <c r="G304" s="38">
        <f>SUM(G7:G303)</f>
        <v>0</v>
      </c>
      <c r="H304" s="13"/>
      <c r="I304" s="11"/>
    </row>
    <row r="305" spans="1:12" ht="15" customHeight="1" x14ac:dyDescent="0.2">
      <c r="A305" s="11"/>
      <c r="B305" s="11"/>
      <c r="C305" s="11"/>
      <c r="D305" s="11"/>
      <c r="E305" s="38"/>
      <c r="G305" s="36"/>
      <c r="H305" s="13"/>
      <c r="I305" s="11"/>
    </row>
    <row r="306" spans="1:12" ht="15" hidden="1" customHeight="1" x14ac:dyDescent="0.2">
      <c r="A306" s="11"/>
      <c r="B306" s="11"/>
      <c r="C306" s="11"/>
      <c r="D306" s="11"/>
      <c r="E306" s="38"/>
      <c r="H306" s="13"/>
      <c r="I306" s="11"/>
    </row>
    <row r="307" spans="1:12" ht="15" hidden="1" customHeight="1" x14ac:dyDescent="0.2">
      <c r="A307" s="11"/>
      <c r="B307" s="11"/>
      <c r="C307" s="11"/>
      <c r="D307" s="11"/>
      <c r="E307" s="38"/>
      <c r="H307" s="13"/>
      <c r="I307" s="11"/>
    </row>
    <row r="308" spans="1:12" ht="15" hidden="1" customHeight="1" x14ac:dyDescent="0.2">
      <c r="A308" s="11"/>
      <c r="B308" s="11"/>
      <c r="C308" s="11"/>
      <c r="D308" s="11"/>
      <c r="E308" s="38"/>
      <c r="G308" s="36"/>
      <c r="H308" s="13"/>
      <c r="I308" s="11"/>
    </row>
    <row r="309" spans="1:12" ht="15" hidden="1" customHeight="1" x14ac:dyDescent="0.2"/>
    <row r="310" spans="1:12" ht="15" hidden="1" customHeight="1" x14ac:dyDescent="0.2"/>
    <row r="311" spans="1:12" ht="15" hidden="1" customHeight="1" x14ac:dyDescent="0.2"/>
    <row r="312" spans="1:12" ht="15" hidden="1" customHeight="1" x14ac:dyDescent="0.2">
      <c r="A312" s="70" t="s">
        <v>284</v>
      </c>
    </row>
    <row r="313" spans="1:12" s="23" customFormat="1" ht="5.25" hidden="1" customHeight="1" x14ac:dyDescent="0.2">
      <c r="A313" s="70"/>
      <c r="B313" s="10"/>
      <c r="C313" s="10"/>
      <c r="D313" s="10"/>
      <c r="E313" s="35"/>
      <c r="F313" s="40"/>
      <c r="G313" s="40"/>
      <c r="H313" s="16"/>
      <c r="I313" s="10"/>
      <c r="J313"/>
      <c r="K313"/>
      <c r="L313"/>
    </row>
    <row r="314" spans="1:12" ht="15" hidden="1" customHeight="1" x14ac:dyDescent="0.2">
      <c r="A314" s="70" t="s">
        <v>341</v>
      </c>
    </row>
    <row r="315" spans="1:12" ht="15" hidden="1" customHeight="1" x14ac:dyDescent="0.2">
      <c r="A315" s="70" t="s">
        <v>68</v>
      </c>
    </row>
    <row r="316" spans="1:12" s="14" customFormat="1" ht="15" hidden="1" customHeight="1" x14ac:dyDescent="0.2">
      <c r="A316" s="70" t="s">
        <v>26</v>
      </c>
      <c r="B316" s="10"/>
      <c r="C316" s="10"/>
      <c r="D316" s="10"/>
      <c r="E316" s="35"/>
      <c r="F316" s="40"/>
      <c r="G316" s="40"/>
      <c r="H316" s="16"/>
      <c r="I316" s="10"/>
      <c r="J316"/>
      <c r="K316"/>
      <c r="L316"/>
    </row>
    <row r="317" spans="1:12" ht="15" hidden="1" customHeight="1" x14ac:dyDescent="0.2">
      <c r="A317" s="70" t="s">
        <v>27</v>
      </c>
    </row>
    <row r="318" spans="1:12" ht="15" hidden="1" customHeight="1" x14ac:dyDescent="0.2">
      <c r="A318" s="70" t="s">
        <v>278</v>
      </c>
    </row>
    <row r="319" spans="1:12" ht="15" hidden="1" customHeight="1" x14ac:dyDescent="0.2">
      <c r="A319" s="70" t="s">
        <v>279</v>
      </c>
    </row>
    <row r="320" spans="1:12" ht="15" hidden="1" customHeight="1" x14ac:dyDescent="0.2">
      <c r="A320" s="70" t="s">
        <v>28</v>
      </c>
    </row>
    <row r="321" spans="1:12" ht="15" hidden="1" customHeight="1" x14ac:dyDescent="0.2">
      <c r="A321" s="70" t="s">
        <v>100</v>
      </c>
    </row>
    <row r="322" spans="1:12" ht="15" customHeight="1" x14ac:dyDescent="0.2">
      <c r="D322" s="13" t="s">
        <v>393</v>
      </c>
    </row>
    <row r="324" spans="1:12" x14ac:dyDescent="0.2">
      <c r="D324" s="13" t="s">
        <v>392</v>
      </c>
    </row>
    <row r="325" spans="1:12" x14ac:dyDescent="0.2">
      <c r="D325" s="10" t="s">
        <v>389</v>
      </c>
      <c r="E325" s="49"/>
    </row>
    <row r="326" spans="1:12" x14ac:dyDescent="0.2">
      <c r="D326" s="10" t="s">
        <v>390</v>
      </c>
      <c r="E326" s="49"/>
    </row>
    <row r="327" spans="1:12" x14ac:dyDescent="0.2">
      <c r="A327" s="13"/>
      <c r="B327" s="13"/>
      <c r="C327" s="13"/>
      <c r="D327" s="13" t="s">
        <v>391</v>
      </c>
      <c r="E327" s="80">
        <f>SUM(E325:E326)</f>
        <v>0</v>
      </c>
      <c r="F327" s="45"/>
      <c r="G327" s="45"/>
      <c r="H327" s="13"/>
      <c r="I327" s="13"/>
      <c r="J327" s="79"/>
      <c r="K327" s="79"/>
      <c r="L327" s="79"/>
    </row>
    <row r="329" spans="1:12" x14ac:dyDescent="0.2">
      <c r="D329" s="13" t="s">
        <v>394</v>
      </c>
    </row>
    <row r="330" spans="1:12" x14ac:dyDescent="0.2">
      <c r="D330" s="10" t="s">
        <v>395</v>
      </c>
      <c r="E330" s="49"/>
    </row>
    <row r="331" spans="1:12" x14ac:dyDescent="0.2">
      <c r="D331" s="10" t="s">
        <v>396</v>
      </c>
      <c r="E331" s="49"/>
    </row>
    <row r="332" spans="1:12" x14ac:dyDescent="0.2">
      <c r="D332" s="10" t="s">
        <v>397</v>
      </c>
      <c r="E332" s="49"/>
    </row>
    <row r="333" spans="1:12" x14ac:dyDescent="0.2">
      <c r="A333" s="13"/>
      <c r="B333" s="13"/>
      <c r="C333" s="13"/>
      <c r="D333" s="13" t="s">
        <v>398</v>
      </c>
      <c r="E333" s="80">
        <f>SUM(E330:E332)</f>
        <v>0</v>
      </c>
      <c r="F333" s="45"/>
      <c r="G333" s="45"/>
      <c r="H333" s="13"/>
      <c r="I333" s="13"/>
      <c r="J333" s="79"/>
      <c r="K333" s="79"/>
      <c r="L333" s="79"/>
    </row>
    <row r="335" spans="1:12" s="79" customFormat="1" x14ac:dyDescent="0.2">
      <c r="A335" s="10"/>
      <c r="B335" s="10"/>
      <c r="C335" s="10"/>
      <c r="D335" s="10"/>
      <c r="E335" s="35"/>
      <c r="F335" s="40"/>
      <c r="G335" s="40"/>
      <c r="H335" s="16"/>
      <c r="I335" s="10"/>
      <c r="J335"/>
      <c r="K335"/>
      <c r="L335"/>
    </row>
    <row r="336" spans="1:12" ht="7.5" customHeight="1" x14ac:dyDescent="0.2"/>
    <row r="341" spans="1:12" s="79" customFormat="1" x14ac:dyDescent="0.2">
      <c r="A341" s="10"/>
      <c r="B341" s="10"/>
      <c r="C341" s="10"/>
      <c r="D341" s="10"/>
      <c r="E341" s="35"/>
      <c r="F341" s="40"/>
      <c r="G341" s="40"/>
      <c r="H341" s="16"/>
      <c r="I341" s="10"/>
      <c r="J341"/>
      <c r="K341"/>
      <c r="L341"/>
    </row>
  </sheetData>
  <phoneticPr fontId="7" type="noConversion"/>
  <printOptions horizontalCentered="1"/>
  <pageMargins left="0.19685039370078741" right="0.19685039370078741" top="0.15748031496062992" bottom="0.43307086614173229" header="0.27559055118110237" footer="0.23622047244094491"/>
  <pageSetup paperSize="9" scale="90" orientation="landscape" horizontalDpi="4294967295" verticalDpi="4294967295" r:id="rId1"/>
  <headerFooter alignWithMargins="0">
    <oddHeader>&amp;C&amp;14Økonomianalyse</oddHeader>
    <oddFooter>&amp;R&amp;8&amp;D  &amp;T  &amp;Z&amp;F</oddFooter>
  </headerFooter>
  <drawing r:id="rId2"/>
  <legacyDrawing r:id="rId3"/>
  <controls>
    <mc:AlternateContent xmlns:mc="http://schemas.openxmlformats.org/markup-compatibility/2006">
      <mc:Choice Requires="x14">
        <control shapeId="1030" r:id="rId4" name="ComboBox1">
          <controlPr defaultSize="0" autoLine="0" autoPict="0" linkedCell="H71" listFillRange="A312:A321" r:id="rId5">
            <anchor moveWithCells="1">
              <from>
                <xdr:col>8</xdr:col>
                <xdr:colOff>238125</xdr:colOff>
                <xdr:row>72</xdr:row>
                <xdr:rowOff>85725</xdr:rowOff>
              </from>
              <to>
                <xdr:col>10</xdr:col>
                <xdr:colOff>685800</xdr:colOff>
                <xdr:row>74</xdr:row>
                <xdr:rowOff>28575</xdr:rowOff>
              </to>
            </anchor>
          </controlPr>
        </control>
      </mc:Choice>
      <mc:Fallback>
        <control shapeId="1030" r:id="rId4" name="ComboBox1"/>
      </mc:Fallback>
    </mc:AlternateContent>
    <mc:AlternateContent xmlns:mc="http://schemas.openxmlformats.org/markup-compatibility/2006">
      <mc:Choice Requires="x14">
        <control shapeId="1031" r:id="rId6" name="ComboBox2">
          <controlPr defaultSize="0" autoLine="0" autoPict="0" linkedCell="H72" listFillRange="A312:A321" r:id="rId7">
            <anchor moveWithCells="1">
              <from>
                <xdr:col>8</xdr:col>
                <xdr:colOff>238125</xdr:colOff>
                <xdr:row>74</xdr:row>
                <xdr:rowOff>104775</xdr:rowOff>
              </from>
              <to>
                <xdr:col>10</xdr:col>
                <xdr:colOff>685800</xdr:colOff>
                <xdr:row>75</xdr:row>
                <xdr:rowOff>76200</xdr:rowOff>
              </to>
            </anchor>
          </controlPr>
        </control>
      </mc:Choice>
      <mc:Fallback>
        <control shapeId="1031" r:id="rId6" name="ComboBox2"/>
      </mc:Fallback>
    </mc:AlternateContent>
    <mc:AlternateContent xmlns:mc="http://schemas.openxmlformats.org/markup-compatibility/2006">
      <mc:Choice Requires="x14">
        <control shapeId="1033" r:id="rId8" name="ComboBox4">
          <controlPr defaultSize="0" autoLine="0" autoPict="0" linkedCell="H72" listFillRange="A312:A321" r:id="rId9">
            <anchor moveWithCells="1">
              <from>
                <xdr:col>8</xdr:col>
                <xdr:colOff>238125</xdr:colOff>
                <xdr:row>74</xdr:row>
                <xdr:rowOff>142875</xdr:rowOff>
              </from>
              <to>
                <xdr:col>10</xdr:col>
                <xdr:colOff>685800</xdr:colOff>
                <xdr:row>76</xdr:row>
                <xdr:rowOff>19050</xdr:rowOff>
              </to>
            </anchor>
          </controlPr>
        </control>
      </mc:Choice>
      <mc:Fallback>
        <control shapeId="1033" r:id="rId8" name="ComboBox4"/>
      </mc:Fallback>
    </mc:AlternateContent>
    <mc:AlternateContent xmlns:mc="http://schemas.openxmlformats.org/markup-compatibility/2006">
      <mc:Choice Requires="x14">
        <control shapeId="1049" r:id="rId10" name="ComboBox3">
          <controlPr defaultSize="0" autoLine="0" autoPict="0" linkedCell="H73" listFillRange="A312:A321" r:id="rId11">
            <anchor moveWithCells="1">
              <from>
                <xdr:col>8</xdr:col>
                <xdr:colOff>238125</xdr:colOff>
                <xdr:row>75</xdr:row>
                <xdr:rowOff>0</xdr:rowOff>
              </from>
              <to>
                <xdr:col>10</xdr:col>
                <xdr:colOff>685800</xdr:colOff>
                <xdr:row>76</xdr:row>
                <xdr:rowOff>57150</xdr:rowOff>
              </to>
            </anchor>
          </controlPr>
        </control>
      </mc:Choice>
      <mc:Fallback>
        <control shapeId="1049" r:id="rId10" name="ComboBox3"/>
      </mc:Fallback>
    </mc:AlternateContent>
    <mc:AlternateContent xmlns:mc="http://schemas.openxmlformats.org/markup-compatibility/2006">
      <mc:Choice Requires="x14">
        <control shapeId="1050" r:id="rId12" name="ComboBox5">
          <controlPr defaultSize="0" autoLine="0" autoPict="0" linkedCell="H75" listFillRange="A312:A321" r:id="rId13">
            <anchor moveWithCells="1">
              <from>
                <xdr:col>8</xdr:col>
                <xdr:colOff>238125</xdr:colOff>
                <xdr:row>75</xdr:row>
                <xdr:rowOff>152400</xdr:rowOff>
              </from>
              <to>
                <xdr:col>10</xdr:col>
                <xdr:colOff>685800</xdr:colOff>
                <xdr:row>77</xdr:row>
                <xdr:rowOff>19050</xdr:rowOff>
              </to>
            </anchor>
          </controlPr>
        </control>
      </mc:Choice>
      <mc:Fallback>
        <control shapeId="1050" r:id="rId12" name="ComboBox5"/>
      </mc:Fallback>
    </mc:AlternateContent>
    <mc:AlternateContent xmlns:mc="http://schemas.openxmlformats.org/markup-compatibility/2006">
      <mc:Choice Requires="x14">
        <control shapeId="1051" r:id="rId14" name="ComboBox6">
          <controlPr defaultSize="0" autoLine="0" autoPict="0" linkedCell="#REF!" listFillRange="A312:A321" r:id="rId15">
            <anchor moveWithCells="1">
              <from>
                <xdr:col>8</xdr:col>
                <xdr:colOff>238125</xdr:colOff>
                <xdr:row>76</xdr:row>
                <xdr:rowOff>152400</xdr:rowOff>
              </from>
              <to>
                <xdr:col>10</xdr:col>
                <xdr:colOff>685800</xdr:colOff>
                <xdr:row>78</xdr:row>
                <xdr:rowOff>28575</xdr:rowOff>
              </to>
            </anchor>
          </controlPr>
        </control>
      </mc:Choice>
      <mc:Fallback>
        <control shapeId="1051" r:id="rId14" name="ComboBox6"/>
      </mc:Fallback>
    </mc:AlternateContent>
    <mc:AlternateContent xmlns:mc="http://schemas.openxmlformats.org/markup-compatibility/2006">
      <mc:Choice Requires="x14">
        <control shapeId="1052" r:id="rId16" name="ComboBox7">
          <controlPr defaultSize="0" autoLine="0" autoPict="0" linkedCell="H76" listFillRange="A312:A321" r:id="rId17">
            <anchor moveWithCells="1">
              <from>
                <xdr:col>8</xdr:col>
                <xdr:colOff>238125</xdr:colOff>
                <xdr:row>77</xdr:row>
                <xdr:rowOff>161925</xdr:rowOff>
              </from>
              <to>
                <xdr:col>10</xdr:col>
                <xdr:colOff>685800</xdr:colOff>
                <xdr:row>79</xdr:row>
                <xdr:rowOff>28575</xdr:rowOff>
              </to>
            </anchor>
          </controlPr>
        </control>
      </mc:Choice>
      <mc:Fallback>
        <control shapeId="1052" r:id="rId16" name="ComboBox7"/>
      </mc:Fallback>
    </mc:AlternateContent>
    <mc:AlternateContent xmlns:mc="http://schemas.openxmlformats.org/markup-compatibility/2006">
      <mc:Choice Requires="x14">
        <control shapeId="1053" r:id="rId18" name="ComboBox8">
          <controlPr defaultSize="0" autoLine="0" autoPict="0" linkedCell="H77" listFillRange="A312:A321" r:id="rId19">
            <anchor moveWithCells="1">
              <from>
                <xdr:col>8</xdr:col>
                <xdr:colOff>238125</xdr:colOff>
                <xdr:row>79</xdr:row>
                <xdr:rowOff>161925</xdr:rowOff>
              </from>
              <to>
                <xdr:col>10</xdr:col>
                <xdr:colOff>685800</xdr:colOff>
                <xdr:row>81</xdr:row>
                <xdr:rowOff>38100</xdr:rowOff>
              </to>
            </anchor>
          </controlPr>
        </control>
      </mc:Choice>
      <mc:Fallback>
        <control shapeId="1053" r:id="rId18" name="ComboBox8"/>
      </mc:Fallback>
    </mc:AlternateContent>
    <mc:AlternateContent xmlns:mc="http://schemas.openxmlformats.org/markup-compatibility/2006">
      <mc:Choice Requires="x14">
        <control shapeId="1054" r:id="rId20" name="ComboBox9">
          <controlPr defaultSize="0" autoLine="0" autoPict="0" linkedCell="H78" listFillRange="A312:A321" r:id="rId21">
            <anchor moveWithCells="1">
              <from>
                <xdr:col>8</xdr:col>
                <xdr:colOff>238125</xdr:colOff>
                <xdr:row>82</xdr:row>
                <xdr:rowOff>0</xdr:rowOff>
              </from>
              <to>
                <xdr:col>10</xdr:col>
                <xdr:colOff>685800</xdr:colOff>
                <xdr:row>83</xdr:row>
                <xdr:rowOff>57150</xdr:rowOff>
              </to>
            </anchor>
          </controlPr>
        </control>
      </mc:Choice>
      <mc:Fallback>
        <control shapeId="1054" r:id="rId20" name="ComboBox9"/>
      </mc:Fallback>
    </mc:AlternateContent>
    <mc:AlternateContent xmlns:mc="http://schemas.openxmlformats.org/markup-compatibility/2006">
      <mc:Choice Requires="x14">
        <control shapeId="1055" r:id="rId22" name="ComboBox10">
          <controlPr defaultSize="0" autoLine="0" autoPict="0" linkedCell="H80" listFillRange="A312:A321" r:id="rId23">
            <anchor moveWithCells="1">
              <from>
                <xdr:col>8</xdr:col>
                <xdr:colOff>238125</xdr:colOff>
                <xdr:row>82</xdr:row>
                <xdr:rowOff>180975</xdr:rowOff>
              </from>
              <to>
                <xdr:col>10</xdr:col>
                <xdr:colOff>685800</xdr:colOff>
                <xdr:row>84</xdr:row>
                <xdr:rowOff>57150</xdr:rowOff>
              </to>
            </anchor>
          </controlPr>
        </control>
      </mc:Choice>
      <mc:Fallback>
        <control shapeId="1055" r:id="rId22" name="ComboBox10"/>
      </mc:Fallback>
    </mc:AlternateContent>
    <mc:AlternateContent xmlns:mc="http://schemas.openxmlformats.org/markup-compatibility/2006">
      <mc:Choice Requires="x14">
        <control shapeId="1056" r:id="rId24" name="ComboBox11">
          <controlPr defaultSize="0" autoLine="0" autoPict="0" linkedCell="H81" listFillRange="A312:A321" r:id="rId25">
            <anchor moveWithCells="1">
              <from>
                <xdr:col>8</xdr:col>
                <xdr:colOff>238125</xdr:colOff>
                <xdr:row>83</xdr:row>
                <xdr:rowOff>180975</xdr:rowOff>
              </from>
              <to>
                <xdr:col>10</xdr:col>
                <xdr:colOff>685800</xdr:colOff>
                <xdr:row>85</xdr:row>
                <xdr:rowOff>38100</xdr:rowOff>
              </to>
            </anchor>
          </controlPr>
        </control>
      </mc:Choice>
      <mc:Fallback>
        <control shapeId="1056" r:id="rId24" name="ComboBox11"/>
      </mc:Fallback>
    </mc:AlternateContent>
    <mc:AlternateContent xmlns:mc="http://schemas.openxmlformats.org/markup-compatibility/2006">
      <mc:Choice Requires="x14">
        <control shapeId="1057" r:id="rId26" name="ComboBox12">
          <controlPr defaultSize="0" autoLine="0" autoPict="0" linkedCell="H83" listFillRange="A312:A321" r:id="rId27">
            <anchor moveWithCells="1">
              <from>
                <xdr:col>8</xdr:col>
                <xdr:colOff>238125</xdr:colOff>
                <xdr:row>85</xdr:row>
                <xdr:rowOff>9525</xdr:rowOff>
              </from>
              <to>
                <xdr:col>10</xdr:col>
                <xdr:colOff>685800</xdr:colOff>
                <xdr:row>86</xdr:row>
                <xdr:rowOff>66675</xdr:rowOff>
              </to>
            </anchor>
          </controlPr>
        </control>
      </mc:Choice>
      <mc:Fallback>
        <control shapeId="1057" r:id="rId26" name="ComboBox12"/>
      </mc:Fallback>
    </mc:AlternateContent>
    <mc:AlternateContent xmlns:mc="http://schemas.openxmlformats.org/markup-compatibility/2006">
      <mc:Choice Requires="x14">
        <control shapeId="1058" r:id="rId28" name="ComboBox13">
          <controlPr defaultSize="0" autoLine="0" autoPict="0" linkedCell="H84" listFillRange="A312:A321" r:id="rId29">
            <anchor moveWithCells="1">
              <from>
                <xdr:col>8</xdr:col>
                <xdr:colOff>238125</xdr:colOff>
                <xdr:row>87</xdr:row>
                <xdr:rowOff>19050</xdr:rowOff>
              </from>
              <to>
                <xdr:col>10</xdr:col>
                <xdr:colOff>685800</xdr:colOff>
                <xdr:row>88</xdr:row>
                <xdr:rowOff>66675</xdr:rowOff>
              </to>
            </anchor>
          </controlPr>
        </control>
      </mc:Choice>
      <mc:Fallback>
        <control shapeId="1058" r:id="rId28" name="ComboBox13"/>
      </mc:Fallback>
    </mc:AlternateContent>
    <mc:AlternateContent xmlns:mc="http://schemas.openxmlformats.org/markup-compatibility/2006">
      <mc:Choice Requires="x14">
        <control shapeId="1059" r:id="rId30" name="ComboBox14">
          <controlPr defaultSize="0" autoLine="0" autoPict="0" linkedCell="#REF!" listFillRange="A312:A321" r:id="rId31">
            <anchor moveWithCells="1">
              <from>
                <xdr:col>8</xdr:col>
                <xdr:colOff>238125</xdr:colOff>
                <xdr:row>98</xdr:row>
                <xdr:rowOff>0</xdr:rowOff>
              </from>
              <to>
                <xdr:col>10</xdr:col>
                <xdr:colOff>685800</xdr:colOff>
                <xdr:row>99</xdr:row>
                <xdr:rowOff>57150</xdr:rowOff>
              </to>
            </anchor>
          </controlPr>
        </control>
      </mc:Choice>
      <mc:Fallback>
        <control shapeId="1059" r:id="rId30" name="ComboBox14"/>
      </mc:Fallback>
    </mc:AlternateContent>
    <mc:AlternateContent xmlns:mc="http://schemas.openxmlformats.org/markup-compatibility/2006">
      <mc:Choice Requires="x14">
        <control shapeId="1060" r:id="rId32" name="ComboBox15">
          <controlPr defaultSize="0" autoLine="0" autoPict="0" linkedCell="H86" listFillRange="A312:A321" r:id="rId33">
            <anchor moveWithCells="1">
              <from>
                <xdr:col>8</xdr:col>
                <xdr:colOff>238125</xdr:colOff>
                <xdr:row>99</xdr:row>
                <xdr:rowOff>9525</xdr:rowOff>
              </from>
              <to>
                <xdr:col>10</xdr:col>
                <xdr:colOff>685800</xdr:colOff>
                <xdr:row>100</xdr:row>
                <xdr:rowOff>57150</xdr:rowOff>
              </to>
            </anchor>
          </controlPr>
        </control>
      </mc:Choice>
      <mc:Fallback>
        <control shapeId="1060" r:id="rId32" name="ComboBox15"/>
      </mc:Fallback>
    </mc:AlternateContent>
    <mc:AlternateContent xmlns:mc="http://schemas.openxmlformats.org/markup-compatibility/2006">
      <mc:Choice Requires="x14">
        <control shapeId="1061" r:id="rId34" name="ComboBox16">
          <controlPr defaultSize="0" autoLine="0" autoPict="0" linkedCell="H88" listFillRange="A312:A321" r:id="rId35">
            <anchor moveWithCells="1">
              <from>
                <xdr:col>8</xdr:col>
                <xdr:colOff>238125</xdr:colOff>
                <xdr:row>100</xdr:row>
                <xdr:rowOff>9525</xdr:rowOff>
              </from>
              <to>
                <xdr:col>10</xdr:col>
                <xdr:colOff>685800</xdr:colOff>
                <xdr:row>101</xdr:row>
                <xdr:rowOff>57150</xdr:rowOff>
              </to>
            </anchor>
          </controlPr>
        </control>
      </mc:Choice>
      <mc:Fallback>
        <control shapeId="1061" r:id="rId34" name="ComboBox16"/>
      </mc:Fallback>
    </mc:AlternateContent>
    <mc:AlternateContent xmlns:mc="http://schemas.openxmlformats.org/markup-compatibility/2006">
      <mc:Choice Requires="x14">
        <control shapeId="1062" r:id="rId36" name="ComboBox17">
          <controlPr defaultSize="0" autoLine="0" autoPict="0" linkedCell="H99" listFillRange="A312:A321" r:id="rId37">
            <anchor moveWithCells="1">
              <from>
                <xdr:col>8</xdr:col>
                <xdr:colOff>238125</xdr:colOff>
                <xdr:row>101</xdr:row>
                <xdr:rowOff>19050</xdr:rowOff>
              </from>
              <to>
                <xdr:col>10</xdr:col>
                <xdr:colOff>685800</xdr:colOff>
                <xdr:row>102</xdr:row>
                <xdr:rowOff>66675</xdr:rowOff>
              </to>
            </anchor>
          </controlPr>
        </control>
      </mc:Choice>
      <mc:Fallback>
        <control shapeId="1062" r:id="rId36" name="ComboBox17"/>
      </mc:Fallback>
    </mc:AlternateContent>
    <mc:AlternateContent xmlns:mc="http://schemas.openxmlformats.org/markup-compatibility/2006">
      <mc:Choice Requires="x14">
        <control shapeId="1064" r:id="rId38" name="ComboBox18">
          <controlPr defaultSize="0" autoLine="0" autoPict="0" linkedCell="#REF!" listFillRange="A312:A321" r:id="rId37">
            <anchor moveWithCells="1">
              <from>
                <xdr:col>8</xdr:col>
                <xdr:colOff>238125</xdr:colOff>
                <xdr:row>101</xdr:row>
                <xdr:rowOff>180975</xdr:rowOff>
              </from>
              <to>
                <xdr:col>10</xdr:col>
                <xdr:colOff>685800</xdr:colOff>
                <xdr:row>103</xdr:row>
                <xdr:rowOff>47625</xdr:rowOff>
              </to>
            </anchor>
          </controlPr>
        </control>
      </mc:Choice>
      <mc:Fallback>
        <control shapeId="1064" r:id="rId38" name="ComboBox18"/>
      </mc:Fallback>
    </mc:AlternateContent>
    <mc:AlternateContent xmlns:mc="http://schemas.openxmlformats.org/markup-compatibility/2006">
      <mc:Choice Requires="x14">
        <control shapeId="1065" r:id="rId39" name="ComboBox19">
          <controlPr defaultSize="0" autoLine="0" autoPict="0" linkedCell="H100" listFillRange="A312:A321" r:id="rId40">
            <anchor moveWithCells="1">
              <from>
                <xdr:col>8</xdr:col>
                <xdr:colOff>238125</xdr:colOff>
                <xdr:row>102</xdr:row>
                <xdr:rowOff>19050</xdr:rowOff>
              </from>
              <to>
                <xdr:col>10</xdr:col>
                <xdr:colOff>685800</xdr:colOff>
                <xdr:row>103</xdr:row>
                <xdr:rowOff>66675</xdr:rowOff>
              </to>
            </anchor>
          </controlPr>
        </control>
      </mc:Choice>
      <mc:Fallback>
        <control shapeId="1065" r:id="rId39" name="ComboBox19"/>
      </mc:Fallback>
    </mc:AlternateContent>
    <mc:AlternateContent xmlns:mc="http://schemas.openxmlformats.org/markup-compatibility/2006">
      <mc:Choice Requires="x14">
        <control shapeId="1066" r:id="rId41" name="ComboBox20">
          <controlPr defaultSize="0" autoLine="0" autoPict="0" linkedCell="H101" listFillRange="A312:A321" r:id="rId42">
            <anchor moveWithCells="1">
              <from>
                <xdr:col>8</xdr:col>
                <xdr:colOff>238125</xdr:colOff>
                <xdr:row>103</xdr:row>
                <xdr:rowOff>19050</xdr:rowOff>
              </from>
              <to>
                <xdr:col>10</xdr:col>
                <xdr:colOff>685800</xdr:colOff>
                <xdr:row>104</xdr:row>
                <xdr:rowOff>76200</xdr:rowOff>
              </to>
            </anchor>
          </controlPr>
        </control>
      </mc:Choice>
      <mc:Fallback>
        <control shapeId="1066" r:id="rId41" name="ComboBox20"/>
      </mc:Fallback>
    </mc:AlternateContent>
    <mc:AlternateContent xmlns:mc="http://schemas.openxmlformats.org/markup-compatibility/2006">
      <mc:Choice Requires="x14">
        <control shapeId="1067" r:id="rId43" name="ComboBox21">
          <controlPr defaultSize="0" autoLine="0" autoPict="0" linkedCell="H102" listFillRange="A312:A321" r:id="rId44">
            <anchor moveWithCells="1">
              <from>
                <xdr:col>8</xdr:col>
                <xdr:colOff>238125</xdr:colOff>
                <xdr:row>104</xdr:row>
                <xdr:rowOff>28575</xdr:rowOff>
              </from>
              <to>
                <xdr:col>10</xdr:col>
                <xdr:colOff>685800</xdr:colOff>
                <xdr:row>105</xdr:row>
                <xdr:rowOff>85725</xdr:rowOff>
              </to>
            </anchor>
          </controlPr>
        </control>
      </mc:Choice>
      <mc:Fallback>
        <control shapeId="1067" r:id="rId43" name="ComboBox21"/>
      </mc:Fallback>
    </mc:AlternateContent>
    <mc:AlternateContent xmlns:mc="http://schemas.openxmlformats.org/markup-compatibility/2006">
      <mc:Choice Requires="x14">
        <control shapeId="1068" r:id="rId45" name="ComboBox22">
          <controlPr defaultSize="0" autoLine="0" autoPict="0" linkedCell="H103" listFillRange="A312:A321" r:id="rId46">
            <anchor moveWithCells="1">
              <from>
                <xdr:col>8</xdr:col>
                <xdr:colOff>238125</xdr:colOff>
                <xdr:row>105</xdr:row>
                <xdr:rowOff>38100</xdr:rowOff>
              </from>
              <to>
                <xdr:col>10</xdr:col>
                <xdr:colOff>685800</xdr:colOff>
                <xdr:row>106</xdr:row>
                <xdr:rowOff>85725</xdr:rowOff>
              </to>
            </anchor>
          </controlPr>
        </control>
      </mc:Choice>
      <mc:Fallback>
        <control shapeId="1068" r:id="rId45" name="ComboBox22"/>
      </mc:Fallback>
    </mc:AlternateContent>
    <mc:AlternateContent xmlns:mc="http://schemas.openxmlformats.org/markup-compatibility/2006">
      <mc:Choice Requires="x14">
        <control shapeId="1069" r:id="rId47" name="ComboBox23">
          <controlPr defaultSize="0" autoLine="0" autoPict="0" linkedCell="H104" listFillRange="A312:A321" r:id="rId37">
            <anchor moveWithCells="1">
              <from>
                <xdr:col>8</xdr:col>
                <xdr:colOff>238125</xdr:colOff>
                <xdr:row>106</xdr:row>
                <xdr:rowOff>19050</xdr:rowOff>
              </from>
              <to>
                <xdr:col>10</xdr:col>
                <xdr:colOff>685800</xdr:colOff>
                <xdr:row>107</xdr:row>
                <xdr:rowOff>76200</xdr:rowOff>
              </to>
            </anchor>
          </controlPr>
        </control>
      </mc:Choice>
      <mc:Fallback>
        <control shapeId="1069" r:id="rId47" name="ComboBox23"/>
      </mc:Fallback>
    </mc:AlternateContent>
    <mc:AlternateContent xmlns:mc="http://schemas.openxmlformats.org/markup-compatibility/2006">
      <mc:Choice Requires="x14">
        <control shapeId="1070" r:id="rId48" name="ComboBox24">
          <controlPr defaultSize="0" autoLine="0" autoPict="0" linkedCell="H105" listFillRange="A312:A321" r:id="rId49">
            <anchor moveWithCells="1">
              <from>
                <xdr:col>8</xdr:col>
                <xdr:colOff>238125</xdr:colOff>
                <xdr:row>107</xdr:row>
                <xdr:rowOff>38100</xdr:rowOff>
              </from>
              <to>
                <xdr:col>10</xdr:col>
                <xdr:colOff>685800</xdr:colOff>
                <xdr:row>108</xdr:row>
                <xdr:rowOff>95250</xdr:rowOff>
              </to>
            </anchor>
          </controlPr>
        </control>
      </mc:Choice>
      <mc:Fallback>
        <control shapeId="1070" r:id="rId48" name="ComboBox24"/>
      </mc:Fallback>
    </mc:AlternateContent>
    <mc:AlternateContent xmlns:mc="http://schemas.openxmlformats.org/markup-compatibility/2006">
      <mc:Choice Requires="x14">
        <control shapeId="1071" r:id="rId50" name="ComboBox25">
          <controlPr defaultSize="0" autoLine="0" autoPict="0" linkedCell="H106" listFillRange="A312:A321" r:id="rId51">
            <anchor moveWithCells="1">
              <from>
                <xdr:col>8</xdr:col>
                <xdr:colOff>238125</xdr:colOff>
                <xdr:row>108</xdr:row>
                <xdr:rowOff>28575</xdr:rowOff>
              </from>
              <to>
                <xdr:col>10</xdr:col>
                <xdr:colOff>685800</xdr:colOff>
                <xdr:row>109</xdr:row>
                <xdr:rowOff>76200</xdr:rowOff>
              </to>
            </anchor>
          </controlPr>
        </control>
      </mc:Choice>
      <mc:Fallback>
        <control shapeId="1071" r:id="rId50" name="ComboBox25"/>
      </mc:Fallback>
    </mc:AlternateContent>
    <mc:AlternateContent xmlns:mc="http://schemas.openxmlformats.org/markup-compatibility/2006">
      <mc:Choice Requires="x14">
        <control shapeId="1072" r:id="rId52" name="ComboBox26">
          <controlPr defaultSize="0" autoLine="0" autoPict="0" linkedCell="H107" listFillRange="A312:A321" r:id="rId53">
            <anchor moveWithCells="1">
              <from>
                <xdr:col>8</xdr:col>
                <xdr:colOff>238125</xdr:colOff>
                <xdr:row>109</xdr:row>
                <xdr:rowOff>38100</xdr:rowOff>
              </from>
              <to>
                <xdr:col>10</xdr:col>
                <xdr:colOff>685800</xdr:colOff>
                <xdr:row>110</xdr:row>
                <xdr:rowOff>95250</xdr:rowOff>
              </to>
            </anchor>
          </controlPr>
        </control>
      </mc:Choice>
      <mc:Fallback>
        <control shapeId="1072" r:id="rId52" name="ComboBox26"/>
      </mc:Fallback>
    </mc:AlternateContent>
    <mc:AlternateContent xmlns:mc="http://schemas.openxmlformats.org/markup-compatibility/2006">
      <mc:Choice Requires="x14">
        <control shapeId="1075" r:id="rId54" name="ComboBox29">
          <controlPr defaultSize="0" autoLine="0" autoPict="0" linkedCell="H109" listFillRange="A312:A321" r:id="rId55">
            <anchor moveWithCells="1">
              <from>
                <xdr:col>8</xdr:col>
                <xdr:colOff>238125</xdr:colOff>
                <xdr:row>111</xdr:row>
                <xdr:rowOff>19050</xdr:rowOff>
              </from>
              <to>
                <xdr:col>10</xdr:col>
                <xdr:colOff>685800</xdr:colOff>
                <xdr:row>112</xdr:row>
                <xdr:rowOff>76200</xdr:rowOff>
              </to>
            </anchor>
          </controlPr>
        </control>
      </mc:Choice>
      <mc:Fallback>
        <control shapeId="1075" r:id="rId54" name="ComboBox29"/>
      </mc:Fallback>
    </mc:AlternateContent>
    <mc:AlternateContent xmlns:mc="http://schemas.openxmlformats.org/markup-compatibility/2006">
      <mc:Choice Requires="x14">
        <control shapeId="1076" r:id="rId56" name="ComboBox30">
          <controlPr defaultSize="0" autoLine="0" autoPict="0" linkedCell="H110" listFillRange="A312:A321" r:id="rId57">
            <anchor moveWithCells="1">
              <from>
                <xdr:col>8</xdr:col>
                <xdr:colOff>238125</xdr:colOff>
                <xdr:row>112</xdr:row>
                <xdr:rowOff>38100</xdr:rowOff>
              </from>
              <to>
                <xdr:col>10</xdr:col>
                <xdr:colOff>685800</xdr:colOff>
                <xdr:row>113</xdr:row>
                <xdr:rowOff>85725</xdr:rowOff>
              </to>
            </anchor>
          </controlPr>
        </control>
      </mc:Choice>
      <mc:Fallback>
        <control shapeId="1076" r:id="rId56" name="ComboBox30"/>
      </mc:Fallback>
    </mc:AlternateContent>
    <mc:AlternateContent xmlns:mc="http://schemas.openxmlformats.org/markup-compatibility/2006">
      <mc:Choice Requires="x14">
        <control shapeId="1077" r:id="rId58" name="ComboBox31">
          <controlPr defaultSize="0" autoLine="0" autoPict="0" linkedCell="H111" listFillRange="A312:A321" r:id="rId59">
            <anchor moveWithCells="1">
              <from>
                <xdr:col>8</xdr:col>
                <xdr:colOff>238125</xdr:colOff>
                <xdr:row>113</xdr:row>
                <xdr:rowOff>47625</xdr:rowOff>
              </from>
              <to>
                <xdr:col>10</xdr:col>
                <xdr:colOff>685800</xdr:colOff>
                <xdr:row>114</xdr:row>
                <xdr:rowOff>95250</xdr:rowOff>
              </to>
            </anchor>
          </controlPr>
        </control>
      </mc:Choice>
      <mc:Fallback>
        <control shapeId="1077" r:id="rId58" name="ComboBox31"/>
      </mc:Fallback>
    </mc:AlternateContent>
    <mc:AlternateContent xmlns:mc="http://schemas.openxmlformats.org/markup-compatibility/2006">
      <mc:Choice Requires="x14">
        <control shapeId="1081" r:id="rId60" name="ComboBox35">
          <controlPr defaultSize="0" autoLine="0" autoPict="0" linkedCell="H74" listFillRange="A312:A321" r:id="rId61">
            <anchor moveWithCells="1">
              <from>
                <xdr:col>8</xdr:col>
                <xdr:colOff>238125</xdr:colOff>
                <xdr:row>116</xdr:row>
                <xdr:rowOff>76200</xdr:rowOff>
              </from>
              <to>
                <xdr:col>10</xdr:col>
                <xdr:colOff>685800</xdr:colOff>
                <xdr:row>117</xdr:row>
                <xdr:rowOff>123825</xdr:rowOff>
              </to>
            </anchor>
          </controlPr>
        </control>
      </mc:Choice>
      <mc:Fallback>
        <control shapeId="1081" r:id="rId60" name="ComboBox35"/>
      </mc:Fallback>
    </mc:AlternateContent>
    <mc:AlternateContent xmlns:mc="http://schemas.openxmlformats.org/markup-compatibility/2006">
      <mc:Choice Requires="x14">
        <control shapeId="1082" r:id="rId62" name="ComboBox36">
          <controlPr defaultSize="0" autoLine="0" autoPict="0" linkedCell="H79" listFillRange="A312:A321" r:id="rId63">
            <anchor moveWithCells="1">
              <from>
                <xdr:col>8</xdr:col>
                <xdr:colOff>238125</xdr:colOff>
                <xdr:row>117</xdr:row>
                <xdr:rowOff>76200</xdr:rowOff>
              </from>
              <to>
                <xdr:col>10</xdr:col>
                <xdr:colOff>685800</xdr:colOff>
                <xdr:row>118</xdr:row>
                <xdr:rowOff>123825</xdr:rowOff>
              </to>
            </anchor>
          </controlPr>
        </control>
      </mc:Choice>
      <mc:Fallback>
        <control shapeId="1082" r:id="rId62" name="ComboBox36"/>
      </mc:Fallback>
    </mc:AlternateContent>
    <mc:AlternateContent xmlns:mc="http://schemas.openxmlformats.org/markup-compatibility/2006">
      <mc:Choice Requires="x14">
        <control shapeId="1083" r:id="rId64" name="ComboBox37">
          <controlPr defaultSize="0" autoLine="0" autoPict="0" linkedCell="#REF!" listFillRange="A312:A321" r:id="rId65">
            <anchor moveWithCells="1">
              <from>
                <xdr:col>8</xdr:col>
                <xdr:colOff>238125</xdr:colOff>
                <xdr:row>118</xdr:row>
                <xdr:rowOff>76200</xdr:rowOff>
              </from>
              <to>
                <xdr:col>10</xdr:col>
                <xdr:colOff>685800</xdr:colOff>
                <xdr:row>119</xdr:row>
                <xdr:rowOff>123825</xdr:rowOff>
              </to>
            </anchor>
          </controlPr>
        </control>
      </mc:Choice>
      <mc:Fallback>
        <control shapeId="1083" r:id="rId64" name="ComboBox37"/>
      </mc:Fallback>
    </mc:AlternateContent>
    <mc:AlternateContent xmlns:mc="http://schemas.openxmlformats.org/markup-compatibility/2006">
      <mc:Choice Requires="x14">
        <control shapeId="1084" r:id="rId66" name="ComboBox38">
          <controlPr defaultSize="0" autoLine="0" autoPict="0" linkedCell="H82" listFillRange="A312:A321" r:id="rId67">
            <anchor moveWithCells="1">
              <from>
                <xdr:col>8</xdr:col>
                <xdr:colOff>238125</xdr:colOff>
                <xdr:row>118</xdr:row>
                <xdr:rowOff>76200</xdr:rowOff>
              </from>
              <to>
                <xdr:col>10</xdr:col>
                <xdr:colOff>685800</xdr:colOff>
                <xdr:row>119</xdr:row>
                <xdr:rowOff>123825</xdr:rowOff>
              </to>
            </anchor>
          </controlPr>
        </control>
      </mc:Choice>
      <mc:Fallback>
        <control shapeId="1084" r:id="rId66" name="ComboBox38"/>
      </mc:Fallback>
    </mc:AlternateContent>
    <mc:AlternateContent xmlns:mc="http://schemas.openxmlformats.org/markup-compatibility/2006">
      <mc:Choice Requires="x14">
        <control shapeId="1086" r:id="rId68" name="ComboBox40">
          <controlPr defaultSize="0" autoLine="0" autoPict="0" linkedCell="H117" listFillRange="A312:A321" r:id="rId69">
            <anchor moveWithCells="1">
              <from>
                <xdr:col>8</xdr:col>
                <xdr:colOff>238125</xdr:colOff>
                <xdr:row>119</xdr:row>
                <xdr:rowOff>85725</xdr:rowOff>
              </from>
              <to>
                <xdr:col>10</xdr:col>
                <xdr:colOff>685800</xdr:colOff>
                <xdr:row>120</xdr:row>
                <xdr:rowOff>133350</xdr:rowOff>
              </to>
            </anchor>
          </controlPr>
        </control>
      </mc:Choice>
      <mc:Fallback>
        <control shapeId="1086" r:id="rId68" name="ComboBox40"/>
      </mc:Fallback>
    </mc:AlternateContent>
    <mc:AlternateContent xmlns:mc="http://schemas.openxmlformats.org/markup-compatibility/2006">
      <mc:Choice Requires="x14">
        <control shapeId="1088" r:id="rId70" name="ComboBox42">
          <controlPr defaultSize="0" autoLine="0" autoPict="0" linkedCell="H118" listFillRange="A312:A321" r:id="rId71">
            <anchor moveWithCells="1">
              <from>
                <xdr:col>8</xdr:col>
                <xdr:colOff>238125</xdr:colOff>
                <xdr:row>120</xdr:row>
                <xdr:rowOff>85725</xdr:rowOff>
              </from>
              <to>
                <xdr:col>10</xdr:col>
                <xdr:colOff>685800</xdr:colOff>
                <xdr:row>121</xdr:row>
                <xdr:rowOff>133350</xdr:rowOff>
              </to>
            </anchor>
          </controlPr>
        </control>
      </mc:Choice>
      <mc:Fallback>
        <control shapeId="1088" r:id="rId70" name="ComboBox42"/>
      </mc:Fallback>
    </mc:AlternateContent>
    <mc:AlternateContent xmlns:mc="http://schemas.openxmlformats.org/markup-compatibility/2006">
      <mc:Choice Requires="x14">
        <control shapeId="1089" r:id="rId72" name="ComboBox43">
          <controlPr defaultSize="0" autoLine="0" autoPict="0" linkedCell="H119" listFillRange="A312:A321" r:id="rId73">
            <anchor moveWithCells="1">
              <from>
                <xdr:col>8</xdr:col>
                <xdr:colOff>238125</xdr:colOff>
                <xdr:row>121</xdr:row>
                <xdr:rowOff>95250</xdr:rowOff>
              </from>
              <to>
                <xdr:col>10</xdr:col>
                <xdr:colOff>685800</xdr:colOff>
                <xdr:row>122</xdr:row>
                <xdr:rowOff>142875</xdr:rowOff>
              </to>
            </anchor>
          </controlPr>
        </control>
      </mc:Choice>
      <mc:Fallback>
        <control shapeId="1089" r:id="rId72" name="ComboBox43"/>
      </mc:Fallback>
    </mc:AlternateContent>
    <mc:AlternateContent xmlns:mc="http://schemas.openxmlformats.org/markup-compatibility/2006">
      <mc:Choice Requires="x14">
        <control shapeId="1090" r:id="rId74" name="ComboBox44">
          <controlPr defaultSize="0" autoLine="0" autoPict="0" linkedCell="H120" listFillRange="A312:A321" r:id="rId75">
            <anchor moveWithCells="1">
              <from>
                <xdr:col>8</xdr:col>
                <xdr:colOff>238125</xdr:colOff>
                <xdr:row>122</xdr:row>
                <xdr:rowOff>104775</xdr:rowOff>
              </from>
              <to>
                <xdr:col>10</xdr:col>
                <xdr:colOff>685800</xdr:colOff>
                <xdr:row>123</xdr:row>
                <xdr:rowOff>152400</xdr:rowOff>
              </to>
            </anchor>
          </controlPr>
        </control>
      </mc:Choice>
      <mc:Fallback>
        <control shapeId="1090" r:id="rId74" name="ComboBox44"/>
      </mc:Fallback>
    </mc:AlternateContent>
    <mc:AlternateContent xmlns:mc="http://schemas.openxmlformats.org/markup-compatibility/2006">
      <mc:Choice Requires="x14">
        <control shapeId="1091" r:id="rId76" name="ComboBox45">
          <controlPr defaultSize="0" autoLine="0" autoPict="0" linkedCell="H121" listFillRange="A312:A321" r:id="rId37">
            <anchor moveWithCells="1">
              <from>
                <xdr:col>8</xdr:col>
                <xdr:colOff>238125</xdr:colOff>
                <xdr:row>123</xdr:row>
                <xdr:rowOff>114300</xdr:rowOff>
              </from>
              <to>
                <xdr:col>10</xdr:col>
                <xdr:colOff>685800</xdr:colOff>
                <xdr:row>124</xdr:row>
                <xdr:rowOff>161925</xdr:rowOff>
              </to>
            </anchor>
          </controlPr>
        </control>
      </mc:Choice>
      <mc:Fallback>
        <control shapeId="1091" r:id="rId76" name="ComboBox45"/>
      </mc:Fallback>
    </mc:AlternateContent>
    <mc:AlternateContent xmlns:mc="http://schemas.openxmlformats.org/markup-compatibility/2006">
      <mc:Choice Requires="x14">
        <control shapeId="1092" r:id="rId77" name="ComboBox46">
          <controlPr defaultSize="0" autoLine="0" autoPict="0" linkedCell="H122" listFillRange="A312:A321" r:id="rId78">
            <anchor moveWithCells="1">
              <from>
                <xdr:col>8</xdr:col>
                <xdr:colOff>238125</xdr:colOff>
                <xdr:row>124</xdr:row>
                <xdr:rowOff>133350</xdr:rowOff>
              </from>
              <to>
                <xdr:col>10</xdr:col>
                <xdr:colOff>685800</xdr:colOff>
                <xdr:row>125</xdr:row>
                <xdr:rowOff>180975</xdr:rowOff>
              </to>
            </anchor>
          </controlPr>
        </control>
      </mc:Choice>
      <mc:Fallback>
        <control shapeId="1092" r:id="rId77" name="ComboBox46"/>
      </mc:Fallback>
    </mc:AlternateContent>
    <mc:AlternateContent xmlns:mc="http://schemas.openxmlformats.org/markup-compatibility/2006">
      <mc:Choice Requires="x14">
        <control shapeId="1093" r:id="rId79" name="ComboBox47">
          <controlPr defaultSize="0" autoLine="0" autoPict="0" linkedCell="H123" listFillRange="A312:A321" r:id="rId80">
            <anchor moveWithCells="1">
              <from>
                <xdr:col>8</xdr:col>
                <xdr:colOff>238125</xdr:colOff>
                <xdr:row>126</xdr:row>
                <xdr:rowOff>123825</xdr:rowOff>
              </from>
              <to>
                <xdr:col>10</xdr:col>
                <xdr:colOff>685800</xdr:colOff>
                <xdr:row>127</xdr:row>
                <xdr:rowOff>171450</xdr:rowOff>
              </to>
            </anchor>
          </controlPr>
        </control>
      </mc:Choice>
      <mc:Fallback>
        <control shapeId="1093" r:id="rId79" name="ComboBox47"/>
      </mc:Fallback>
    </mc:AlternateContent>
    <mc:AlternateContent xmlns:mc="http://schemas.openxmlformats.org/markup-compatibility/2006">
      <mc:Choice Requires="x14">
        <control shapeId="1094" r:id="rId81" name="ComboBox48">
          <controlPr defaultSize="0" autoLine="0" autoPict="0" linkedCell="H124" listFillRange="A312:A321" r:id="rId82">
            <anchor moveWithCells="1">
              <from>
                <xdr:col>8</xdr:col>
                <xdr:colOff>238125</xdr:colOff>
                <xdr:row>127</xdr:row>
                <xdr:rowOff>142875</xdr:rowOff>
              </from>
              <to>
                <xdr:col>10</xdr:col>
                <xdr:colOff>685800</xdr:colOff>
                <xdr:row>128</xdr:row>
                <xdr:rowOff>180975</xdr:rowOff>
              </to>
            </anchor>
          </controlPr>
        </control>
      </mc:Choice>
      <mc:Fallback>
        <control shapeId="1094" r:id="rId81" name="ComboBox48"/>
      </mc:Fallback>
    </mc:AlternateContent>
    <mc:AlternateContent xmlns:mc="http://schemas.openxmlformats.org/markup-compatibility/2006">
      <mc:Choice Requires="x14">
        <control shapeId="1095" r:id="rId83" name="ComboBox49">
          <controlPr defaultSize="0" autoLine="0" autoPict="0" linkedCell="H125" listFillRange="A312:A321" r:id="rId84">
            <anchor moveWithCells="1">
              <from>
                <xdr:col>8</xdr:col>
                <xdr:colOff>238125</xdr:colOff>
                <xdr:row>128</xdr:row>
                <xdr:rowOff>152400</xdr:rowOff>
              </from>
              <to>
                <xdr:col>10</xdr:col>
                <xdr:colOff>685800</xdr:colOff>
                <xdr:row>130</xdr:row>
                <xdr:rowOff>0</xdr:rowOff>
              </to>
            </anchor>
          </controlPr>
        </control>
      </mc:Choice>
      <mc:Fallback>
        <control shapeId="1095" r:id="rId83" name="ComboBox49"/>
      </mc:Fallback>
    </mc:AlternateContent>
    <mc:AlternateContent xmlns:mc="http://schemas.openxmlformats.org/markup-compatibility/2006">
      <mc:Choice Requires="x14">
        <control shapeId="1096" r:id="rId85" name="ComboBox50">
          <controlPr defaultSize="0" autoLine="0" autoPict="0" linkedCell="H127" listFillRange="A312:A321" r:id="rId86">
            <anchor moveWithCells="1">
              <from>
                <xdr:col>8</xdr:col>
                <xdr:colOff>238125</xdr:colOff>
                <xdr:row>129</xdr:row>
                <xdr:rowOff>152400</xdr:rowOff>
              </from>
              <to>
                <xdr:col>10</xdr:col>
                <xdr:colOff>685800</xdr:colOff>
                <xdr:row>131</xdr:row>
                <xdr:rowOff>9525</xdr:rowOff>
              </to>
            </anchor>
          </controlPr>
        </control>
      </mc:Choice>
      <mc:Fallback>
        <control shapeId="1096" r:id="rId85" name="ComboBox50"/>
      </mc:Fallback>
    </mc:AlternateContent>
    <mc:AlternateContent xmlns:mc="http://schemas.openxmlformats.org/markup-compatibility/2006">
      <mc:Choice Requires="x14">
        <control shapeId="1097" r:id="rId87" name="ComboBox51">
          <controlPr defaultSize="0" autoLine="0" autoPict="0" linkedCell="H128" listFillRange="A312:A321" r:id="rId88">
            <anchor moveWithCells="1">
              <from>
                <xdr:col>8</xdr:col>
                <xdr:colOff>238125</xdr:colOff>
                <xdr:row>130</xdr:row>
                <xdr:rowOff>152400</xdr:rowOff>
              </from>
              <to>
                <xdr:col>10</xdr:col>
                <xdr:colOff>685800</xdr:colOff>
                <xdr:row>132</xdr:row>
                <xdr:rowOff>9525</xdr:rowOff>
              </to>
            </anchor>
          </controlPr>
        </control>
      </mc:Choice>
      <mc:Fallback>
        <control shapeId="1097" r:id="rId87" name="ComboBox51"/>
      </mc:Fallback>
    </mc:AlternateContent>
    <mc:AlternateContent xmlns:mc="http://schemas.openxmlformats.org/markup-compatibility/2006">
      <mc:Choice Requires="x14">
        <control shapeId="1098" r:id="rId89" name="ComboBox52">
          <controlPr defaultSize="0" autoLine="0" autoPict="0" linkedCell="H129" listFillRange="A312:A321" r:id="rId90">
            <anchor moveWithCells="1">
              <from>
                <xdr:col>8</xdr:col>
                <xdr:colOff>238125</xdr:colOff>
                <xdr:row>131</xdr:row>
                <xdr:rowOff>171450</xdr:rowOff>
              </from>
              <to>
                <xdr:col>10</xdr:col>
                <xdr:colOff>685800</xdr:colOff>
                <xdr:row>133</xdr:row>
                <xdr:rowOff>19050</xdr:rowOff>
              </to>
            </anchor>
          </controlPr>
        </control>
      </mc:Choice>
      <mc:Fallback>
        <control shapeId="1098" r:id="rId89" name="ComboBox52"/>
      </mc:Fallback>
    </mc:AlternateContent>
    <mc:AlternateContent xmlns:mc="http://schemas.openxmlformats.org/markup-compatibility/2006">
      <mc:Choice Requires="x14">
        <control shapeId="1099" r:id="rId91" name="ComboBox53">
          <controlPr defaultSize="0" autoLine="0" autoPict="0" linkedCell="H130" listFillRange="A312:A321" r:id="rId92">
            <anchor moveWithCells="1">
              <from>
                <xdr:col>8</xdr:col>
                <xdr:colOff>238125</xdr:colOff>
                <xdr:row>137</xdr:row>
                <xdr:rowOff>0</xdr:rowOff>
              </from>
              <to>
                <xdr:col>10</xdr:col>
                <xdr:colOff>685800</xdr:colOff>
                <xdr:row>138</xdr:row>
                <xdr:rowOff>38100</xdr:rowOff>
              </to>
            </anchor>
          </controlPr>
        </control>
      </mc:Choice>
      <mc:Fallback>
        <control shapeId="1099" r:id="rId91" name="ComboBox53"/>
      </mc:Fallback>
    </mc:AlternateContent>
    <mc:AlternateContent xmlns:mc="http://schemas.openxmlformats.org/markup-compatibility/2006">
      <mc:Choice Requires="x14">
        <control shapeId="1100" r:id="rId93" name="ComboBox54">
          <controlPr defaultSize="0" autoLine="0" autoPict="0" linkedCell="H131" listFillRange="A312:A321" r:id="rId94">
            <anchor moveWithCells="1">
              <from>
                <xdr:col>8</xdr:col>
                <xdr:colOff>238125</xdr:colOff>
                <xdr:row>137</xdr:row>
                <xdr:rowOff>0</xdr:rowOff>
              </from>
              <to>
                <xdr:col>10</xdr:col>
                <xdr:colOff>685800</xdr:colOff>
                <xdr:row>138</xdr:row>
                <xdr:rowOff>38100</xdr:rowOff>
              </to>
            </anchor>
          </controlPr>
        </control>
      </mc:Choice>
      <mc:Fallback>
        <control shapeId="1100" r:id="rId93" name="ComboBox54"/>
      </mc:Fallback>
    </mc:AlternateContent>
    <mc:AlternateContent xmlns:mc="http://schemas.openxmlformats.org/markup-compatibility/2006">
      <mc:Choice Requires="x14">
        <control shapeId="1101" r:id="rId95" name="ComboBox55">
          <controlPr defaultSize="0" autoLine="0" autoPict="0" linkedCell="H132" listFillRange="A312:A321" r:id="rId37">
            <anchor moveWithCells="1">
              <from>
                <xdr:col>8</xdr:col>
                <xdr:colOff>238125</xdr:colOff>
                <xdr:row>137</xdr:row>
                <xdr:rowOff>0</xdr:rowOff>
              </from>
              <to>
                <xdr:col>10</xdr:col>
                <xdr:colOff>685800</xdr:colOff>
                <xdr:row>138</xdr:row>
                <xdr:rowOff>38100</xdr:rowOff>
              </to>
            </anchor>
          </controlPr>
        </control>
      </mc:Choice>
      <mc:Fallback>
        <control shapeId="1101" r:id="rId95" name="ComboBox55"/>
      </mc:Fallback>
    </mc:AlternateContent>
    <mc:AlternateContent xmlns:mc="http://schemas.openxmlformats.org/markup-compatibility/2006">
      <mc:Choice Requires="x14">
        <control shapeId="1102" r:id="rId96" name="ComboBox56">
          <controlPr defaultSize="0" autoLine="0" autoPict="0" linkedCell="H135" listFillRange="A312:A321" r:id="rId97">
            <anchor moveWithCells="1">
              <from>
                <xdr:col>8</xdr:col>
                <xdr:colOff>238125</xdr:colOff>
                <xdr:row>137</xdr:row>
                <xdr:rowOff>47625</xdr:rowOff>
              </from>
              <to>
                <xdr:col>10</xdr:col>
                <xdr:colOff>685800</xdr:colOff>
                <xdr:row>138</xdr:row>
                <xdr:rowOff>95250</xdr:rowOff>
              </to>
            </anchor>
          </controlPr>
        </control>
      </mc:Choice>
      <mc:Fallback>
        <control shapeId="1102" r:id="rId96" name="ComboBox56"/>
      </mc:Fallback>
    </mc:AlternateContent>
    <mc:AlternateContent xmlns:mc="http://schemas.openxmlformats.org/markup-compatibility/2006">
      <mc:Choice Requires="x14">
        <control shapeId="1103" r:id="rId98" name="ComboBox57">
          <controlPr defaultSize="0" autoLine="0" autoPict="0" linkedCell="H133" listFillRange="A312:A321" r:id="rId99">
            <anchor moveWithCells="1">
              <from>
                <xdr:col>8</xdr:col>
                <xdr:colOff>238125</xdr:colOff>
                <xdr:row>137</xdr:row>
                <xdr:rowOff>133350</xdr:rowOff>
              </from>
              <to>
                <xdr:col>10</xdr:col>
                <xdr:colOff>685800</xdr:colOff>
                <xdr:row>138</xdr:row>
                <xdr:rowOff>180975</xdr:rowOff>
              </to>
            </anchor>
          </controlPr>
        </control>
      </mc:Choice>
      <mc:Fallback>
        <control shapeId="1103" r:id="rId98" name="ComboBox57"/>
      </mc:Fallback>
    </mc:AlternateContent>
    <mc:AlternateContent xmlns:mc="http://schemas.openxmlformats.org/markup-compatibility/2006">
      <mc:Choice Requires="x14">
        <control shapeId="1104" r:id="rId100" name="ComboBox58">
          <controlPr defaultSize="0" autoLine="0" autoPict="0" linkedCell="H134" listFillRange="A312:A321" r:id="rId101">
            <anchor moveWithCells="1">
              <from>
                <xdr:col>8</xdr:col>
                <xdr:colOff>238125</xdr:colOff>
                <xdr:row>138</xdr:row>
                <xdr:rowOff>9525</xdr:rowOff>
              </from>
              <to>
                <xdr:col>10</xdr:col>
                <xdr:colOff>685800</xdr:colOff>
                <xdr:row>139</xdr:row>
                <xdr:rowOff>57150</xdr:rowOff>
              </to>
            </anchor>
          </controlPr>
        </control>
      </mc:Choice>
      <mc:Fallback>
        <control shapeId="1104" r:id="rId100" name="ComboBox58"/>
      </mc:Fallback>
    </mc:AlternateContent>
    <mc:AlternateContent xmlns:mc="http://schemas.openxmlformats.org/markup-compatibility/2006">
      <mc:Choice Requires="x14">
        <control shapeId="1105" r:id="rId102" name="ComboBox59">
          <controlPr defaultSize="0" autoLine="0" autoPict="0" linkedCell="H136" listFillRange="A312:A321" r:id="rId103">
            <anchor moveWithCells="1">
              <from>
                <xdr:col>8</xdr:col>
                <xdr:colOff>238125</xdr:colOff>
                <xdr:row>138</xdr:row>
                <xdr:rowOff>9525</xdr:rowOff>
              </from>
              <to>
                <xdr:col>10</xdr:col>
                <xdr:colOff>685800</xdr:colOff>
                <xdr:row>139</xdr:row>
                <xdr:rowOff>57150</xdr:rowOff>
              </to>
            </anchor>
          </controlPr>
        </control>
      </mc:Choice>
      <mc:Fallback>
        <control shapeId="1105" r:id="rId102" name="ComboBox59"/>
      </mc:Fallback>
    </mc:AlternateContent>
    <mc:AlternateContent xmlns:mc="http://schemas.openxmlformats.org/markup-compatibility/2006">
      <mc:Choice Requires="x14">
        <control shapeId="1106" r:id="rId104" name="ComboBox60">
          <controlPr defaultSize="0" autoLine="0" autoPict="0" linkedCell="H137" listFillRange="A312:A321" r:id="rId105">
            <anchor moveWithCells="1">
              <from>
                <xdr:col>8</xdr:col>
                <xdr:colOff>238125</xdr:colOff>
                <xdr:row>138</xdr:row>
                <xdr:rowOff>9525</xdr:rowOff>
              </from>
              <to>
                <xdr:col>10</xdr:col>
                <xdr:colOff>685800</xdr:colOff>
                <xdr:row>139</xdr:row>
                <xdr:rowOff>57150</xdr:rowOff>
              </to>
            </anchor>
          </controlPr>
        </control>
      </mc:Choice>
      <mc:Fallback>
        <control shapeId="1106" r:id="rId104" name="ComboBox60"/>
      </mc:Fallback>
    </mc:AlternateContent>
    <mc:AlternateContent xmlns:mc="http://schemas.openxmlformats.org/markup-compatibility/2006">
      <mc:Choice Requires="x14">
        <control shapeId="1107" r:id="rId106" name="ComboBox61">
          <controlPr defaultSize="0" autoLine="0" autoPict="0" linkedCell="H64" listFillRange="A312:A321" r:id="rId37">
            <anchor moveWithCells="1">
              <from>
                <xdr:col>8</xdr:col>
                <xdr:colOff>238125</xdr:colOff>
                <xdr:row>138</xdr:row>
                <xdr:rowOff>28575</xdr:rowOff>
              </from>
              <to>
                <xdr:col>10</xdr:col>
                <xdr:colOff>685800</xdr:colOff>
                <xdr:row>139</xdr:row>
                <xdr:rowOff>76200</xdr:rowOff>
              </to>
            </anchor>
          </controlPr>
        </control>
      </mc:Choice>
      <mc:Fallback>
        <control shapeId="1107" r:id="rId106" name="ComboBox61"/>
      </mc:Fallback>
    </mc:AlternateContent>
    <mc:AlternateContent xmlns:mc="http://schemas.openxmlformats.org/markup-compatibility/2006">
      <mc:Choice Requires="x14">
        <control shapeId="1108" r:id="rId107" name="ComboBox62">
          <controlPr defaultSize="0" autoLine="0" autoPict="0" linkedCell="H65" listFillRange="A312:A321" r:id="rId108">
            <anchor moveWithCells="1">
              <from>
                <xdr:col>8</xdr:col>
                <xdr:colOff>238125</xdr:colOff>
                <xdr:row>139</xdr:row>
                <xdr:rowOff>19050</xdr:rowOff>
              </from>
              <to>
                <xdr:col>10</xdr:col>
                <xdr:colOff>685800</xdr:colOff>
                <xdr:row>140</xdr:row>
                <xdr:rowOff>66675</xdr:rowOff>
              </to>
            </anchor>
          </controlPr>
        </control>
      </mc:Choice>
      <mc:Fallback>
        <control shapeId="1108" r:id="rId107" name="ComboBox62"/>
      </mc:Fallback>
    </mc:AlternateContent>
    <mc:AlternateContent xmlns:mc="http://schemas.openxmlformats.org/markup-compatibility/2006">
      <mc:Choice Requires="x14">
        <control shapeId="1109" r:id="rId109" name="ComboBox63">
          <controlPr defaultSize="0" autoLine="0" autoPict="0" linkedCell="H66" listFillRange="A312:A321" r:id="rId110">
            <anchor moveWithCells="1">
              <from>
                <xdr:col>8</xdr:col>
                <xdr:colOff>238125</xdr:colOff>
                <xdr:row>140</xdr:row>
                <xdr:rowOff>28575</xdr:rowOff>
              </from>
              <to>
                <xdr:col>10</xdr:col>
                <xdr:colOff>685800</xdr:colOff>
                <xdr:row>141</xdr:row>
                <xdr:rowOff>76200</xdr:rowOff>
              </to>
            </anchor>
          </controlPr>
        </control>
      </mc:Choice>
      <mc:Fallback>
        <control shapeId="1109" r:id="rId109" name="ComboBox63"/>
      </mc:Fallback>
    </mc:AlternateContent>
    <mc:AlternateContent xmlns:mc="http://schemas.openxmlformats.org/markup-compatibility/2006">
      <mc:Choice Requires="x14">
        <control shapeId="1110" r:id="rId111" name="ComboBox64">
          <controlPr defaultSize="0" autoLine="0" autoPict="0" linkedCell="H138" listFillRange="A312:A321" r:id="rId37">
            <anchor moveWithCells="1">
              <from>
                <xdr:col>8</xdr:col>
                <xdr:colOff>238125</xdr:colOff>
                <xdr:row>141</xdr:row>
                <xdr:rowOff>38100</xdr:rowOff>
              </from>
              <to>
                <xdr:col>10</xdr:col>
                <xdr:colOff>685800</xdr:colOff>
                <xdr:row>142</xdr:row>
                <xdr:rowOff>85725</xdr:rowOff>
              </to>
            </anchor>
          </controlPr>
        </control>
      </mc:Choice>
      <mc:Fallback>
        <control shapeId="1110" r:id="rId111" name="ComboBox64"/>
      </mc:Fallback>
    </mc:AlternateContent>
    <mc:AlternateContent xmlns:mc="http://schemas.openxmlformats.org/markup-compatibility/2006">
      <mc:Choice Requires="x14">
        <control shapeId="1111" r:id="rId112" name="ComboBox65">
          <controlPr defaultSize="0" autoLine="0" autoPict="0" linkedCell="H139" listFillRange="A312:A321" r:id="rId113">
            <anchor moveWithCells="1">
              <from>
                <xdr:col>8</xdr:col>
                <xdr:colOff>238125</xdr:colOff>
                <xdr:row>142</xdr:row>
                <xdr:rowOff>38100</xdr:rowOff>
              </from>
              <to>
                <xdr:col>10</xdr:col>
                <xdr:colOff>685800</xdr:colOff>
                <xdr:row>143</xdr:row>
                <xdr:rowOff>114300</xdr:rowOff>
              </to>
            </anchor>
          </controlPr>
        </control>
      </mc:Choice>
      <mc:Fallback>
        <control shapeId="1111" r:id="rId112" name="ComboBox65"/>
      </mc:Fallback>
    </mc:AlternateContent>
    <mc:AlternateContent xmlns:mc="http://schemas.openxmlformats.org/markup-compatibility/2006">
      <mc:Choice Requires="x14">
        <control shapeId="1112" r:id="rId114" name="ComboBox66">
          <controlPr defaultSize="0" autoLine="0" autoPict="0" linkedCell="H140" listFillRange="A312:A321" r:id="rId115">
            <anchor moveWithCells="1">
              <from>
                <xdr:col>8</xdr:col>
                <xdr:colOff>238125</xdr:colOff>
                <xdr:row>143</xdr:row>
                <xdr:rowOff>66675</xdr:rowOff>
              </from>
              <to>
                <xdr:col>10</xdr:col>
                <xdr:colOff>685800</xdr:colOff>
                <xdr:row>144</xdr:row>
                <xdr:rowOff>133350</xdr:rowOff>
              </to>
            </anchor>
          </controlPr>
        </control>
      </mc:Choice>
      <mc:Fallback>
        <control shapeId="1112" r:id="rId114" name="ComboBox66"/>
      </mc:Fallback>
    </mc:AlternateContent>
    <mc:AlternateContent xmlns:mc="http://schemas.openxmlformats.org/markup-compatibility/2006">
      <mc:Choice Requires="x14">
        <control shapeId="1113" r:id="rId116" name="ComboBox67">
          <controlPr defaultSize="0" autoLine="0" autoPict="0" linkedCell="H141" listFillRange="A312:A321" r:id="rId117">
            <anchor moveWithCells="1">
              <from>
                <xdr:col>8</xdr:col>
                <xdr:colOff>238125</xdr:colOff>
                <xdr:row>144</xdr:row>
                <xdr:rowOff>66675</xdr:rowOff>
              </from>
              <to>
                <xdr:col>10</xdr:col>
                <xdr:colOff>685800</xdr:colOff>
                <xdr:row>145</xdr:row>
                <xdr:rowOff>133350</xdr:rowOff>
              </to>
            </anchor>
          </controlPr>
        </control>
      </mc:Choice>
      <mc:Fallback>
        <control shapeId="1113" r:id="rId116" name="ComboBox67"/>
      </mc:Fallback>
    </mc:AlternateContent>
    <mc:AlternateContent xmlns:mc="http://schemas.openxmlformats.org/markup-compatibility/2006">
      <mc:Choice Requires="x14">
        <control shapeId="1114" r:id="rId118" name="ComboBox68">
          <controlPr defaultSize="0" autoLine="0" autoPict="0" linkedCell="H142" listFillRange="A312:A321" r:id="rId119">
            <anchor moveWithCells="1">
              <from>
                <xdr:col>8</xdr:col>
                <xdr:colOff>238125</xdr:colOff>
                <xdr:row>145</xdr:row>
                <xdr:rowOff>76200</xdr:rowOff>
              </from>
              <to>
                <xdr:col>10</xdr:col>
                <xdr:colOff>685800</xdr:colOff>
                <xdr:row>146</xdr:row>
                <xdr:rowOff>123825</xdr:rowOff>
              </to>
            </anchor>
          </controlPr>
        </control>
      </mc:Choice>
      <mc:Fallback>
        <control shapeId="1114" r:id="rId118" name="ComboBox68"/>
      </mc:Fallback>
    </mc:AlternateContent>
    <mc:AlternateContent xmlns:mc="http://schemas.openxmlformats.org/markup-compatibility/2006">
      <mc:Choice Requires="x14">
        <control shapeId="1115" r:id="rId120" name="ComboBox69">
          <controlPr defaultSize="0" autoLine="0" autoPict="0" linkedCell="H143" listFillRange="A312:A321" r:id="rId37">
            <anchor moveWithCells="1">
              <from>
                <xdr:col>8</xdr:col>
                <xdr:colOff>238125</xdr:colOff>
                <xdr:row>146</xdr:row>
                <xdr:rowOff>76200</xdr:rowOff>
              </from>
              <to>
                <xdr:col>10</xdr:col>
                <xdr:colOff>685800</xdr:colOff>
                <xdr:row>147</xdr:row>
                <xdr:rowOff>123825</xdr:rowOff>
              </to>
            </anchor>
          </controlPr>
        </control>
      </mc:Choice>
      <mc:Fallback>
        <control shapeId="1115" r:id="rId120" name="ComboBox69"/>
      </mc:Fallback>
    </mc:AlternateContent>
    <mc:AlternateContent xmlns:mc="http://schemas.openxmlformats.org/markup-compatibility/2006">
      <mc:Choice Requires="x14">
        <control shapeId="1116" r:id="rId121" name="ComboBox70">
          <controlPr defaultSize="0" autoLine="0" autoPict="0" linkedCell="H144" listFillRange="A312:A321" r:id="rId122">
            <anchor moveWithCells="1">
              <from>
                <xdr:col>8</xdr:col>
                <xdr:colOff>238125</xdr:colOff>
                <xdr:row>148</xdr:row>
                <xdr:rowOff>85725</xdr:rowOff>
              </from>
              <to>
                <xdr:col>10</xdr:col>
                <xdr:colOff>685800</xdr:colOff>
                <xdr:row>149</xdr:row>
                <xdr:rowOff>133350</xdr:rowOff>
              </to>
            </anchor>
          </controlPr>
        </control>
      </mc:Choice>
      <mc:Fallback>
        <control shapeId="1116" r:id="rId121" name="ComboBox70"/>
      </mc:Fallback>
    </mc:AlternateContent>
    <mc:AlternateContent xmlns:mc="http://schemas.openxmlformats.org/markup-compatibility/2006">
      <mc:Choice Requires="x14">
        <control shapeId="1117" r:id="rId123" name="ComboBox71">
          <controlPr defaultSize="0" autoLine="0" autoPict="0" linkedCell="H145" listFillRange="A312:A321" r:id="rId124">
            <anchor moveWithCells="1">
              <from>
                <xdr:col>8</xdr:col>
                <xdr:colOff>238125</xdr:colOff>
                <xdr:row>149</xdr:row>
                <xdr:rowOff>95250</xdr:rowOff>
              </from>
              <to>
                <xdr:col>10</xdr:col>
                <xdr:colOff>685800</xdr:colOff>
                <xdr:row>150</xdr:row>
                <xdr:rowOff>142875</xdr:rowOff>
              </to>
            </anchor>
          </controlPr>
        </control>
      </mc:Choice>
      <mc:Fallback>
        <control shapeId="1117" r:id="rId123" name="ComboBox71"/>
      </mc:Fallback>
    </mc:AlternateContent>
    <mc:AlternateContent xmlns:mc="http://schemas.openxmlformats.org/markup-compatibility/2006">
      <mc:Choice Requires="x14">
        <control shapeId="1118" r:id="rId125" name="ComboBox72">
          <controlPr defaultSize="0" autoLine="0" autoPict="0" linkedCell="H146" listFillRange="A312:A321" r:id="rId126">
            <anchor moveWithCells="1">
              <from>
                <xdr:col>8</xdr:col>
                <xdr:colOff>238125</xdr:colOff>
                <xdr:row>150</xdr:row>
                <xdr:rowOff>104775</xdr:rowOff>
              </from>
              <to>
                <xdr:col>10</xdr:col>
                <xdr:colOff>685800</xdr:colOff>
                <xdr:row>151</xdr:row>
                <xdr:rowOff>152400</xdr:rowOff>
              </to>
            </anchor>
          </controlPr>
        </control>
      </mc:Choice>
      <mc:Fallback>
        <control shapeId="1118" r:id="rId125" name="ComboBox72"/>
      </mc:Fallback>
    </mc:AlternateContent>
    <mc:AlternateContent xmlns:mc="http://schemas.openxmlformats.org/markup-compatibility/2006">
      <mc:Choice Requires="x14">
        <control shapeId="1119" r:id="rId127" name="ComboBox73">
          <controlPr defaultSize="0" autoLine="0" autoPict="0" linkedCell="H147" listFillRange="A312:A321" r:id="rId128">
            <anchor moveWithCells="1">
              <from>
                <xdr:col>8</xdr:col>
                <xdr:colOff>238125</xdr:colOff>
                <xdr:row>151</xdr:row>
                <xdr:rowOff>104775</xdr:rowOff>
              </from>
              <to>
                <xdr:col>10</xdr:col>
                <xdr:colOff>685800</xdr:colOff>
                <xdr:row>152</xdr:row>
                <xdr:rowOff>152400</xdr:rowOff>
              </to>
            </anchor>
          </controlPr>
        </control>
      </mc:Choice>
      <mc:Fallback>
        <control shapeId="1119" r:id="rId127" name="ComboBox73"/>
      </mc:Fallback>
    </mc:AlternateContent>
    <mc:AlternateContent xmlns:mc="http://schemas.openxmlformats.org/markup-compatibility/2006">
      <mc:Choice Requires="x14">
        <control shapeId="1120" r:id="rId129" name="ComboBox74">
          <controlPr defaultSize="0" autoLine="0" autoPict="0" linkedCell="H149" listFillRange="A312:A321" r:id="rId130">
            <anchor moveWithCells="1">
              <from>
                <xdr:col>8</xdr:col>
                <xdr:colOff>238125</xdr:colOff>
                <xdr:row>152</xdr:row>
                <xdr:rowOff>114300</xdr:rowOff>
              </from>
              <to>
                <xdr:col>10</xdr:col>
                <xdr:colOff>685800</xdr:colOff>
                <xdr:row>153</xdr:row>
                <xdr:rowOff>161925</xdr:rowOff>
              </to>
            </anchor>
          </controlPr>
        </control>
      </mc:Choice>
      <mc:Fallback>
        <control shapeId="1120" r:id="rId129" name="ComboBox74"/>
      </mc:Fallback>
    </mc:AlternateContent>
    <mc:AlternateContent xmlns:mc="http://schemas.openxmlformats.org/markup-compatibility/2006">
      <mc:Choice Requires="x14">
        <control shapeId="1121" r:id="rId131" name="ComboBox75">
          <controlPr defaultSize="0" autoLine="0" autoPict="0" linkedCell="H150" listFillRange="A312:A321" r:id="rId132">
            <anchor moveWithCells="1">
              <from>
                <xdr:col>8</xdr:col>
                <xdr:colOff>238125</xdr:colOff>
                <xdr:row>153</xdr:row>
                <xdr:rowOff>123825</xdr:rowOff>
              </from>
              <to>
                <xdr:col>10</xdr:col>
                <xdr:colOff>685800</xdr:colOff>
                <xdr:row>154</xdr:row>
                <xdr:rowOff>171450</xdr:rowOff>
              </to>
            </anchor>
          </controlPr>
        </control>
      </mc:Choice>
      <mc:Fallback>
        <control shapeId="1121" r:id="rId131" name="ComboBox75"/>
      </mc:Fallback>
    </mc:AlternateContent>
    <mc:AlternateContent xmlns:mc="http://schemas.openxmlformats.org/markup-compatibility/2006">
      <mc:Choice Requires="x14">
        <control shapeId="1122" r:id="rId133" name="ComboBox76">
          <controlPr defaultSize="0" autoLine="0" autoPict="0" linkedCell="H151" listFillRange="A312:A321" r:id="rId134">
            <anchor moveWithCells="1">
              <from>
                <xdr:col>8</xdr:col>
                <xdr:colOff>238125</xdr:colOff>
                <xdr:row>154</xdr:row>
                <xdr:rowOff>123825</xdr:rowOff>
              </from>
              <to>
                <xdr:col>10</xdr:col>
                <xdr:colOff>685800</xdr:colOff>
                <xdr:row>155</xdr:row>
                <xdr:rowOff>171450</xdr:rowOff>
              </to>
            </anchor>
          </controlPr>
        </control>
      </mc:Choice>
      <mc:Fallback>
        <control shapeId="1122" r:id="rId133" name="ComboBox76"/>
      </mc:Fallback>
    </mc:AlternateContent>
    <mc:AlternateContent xmlns:mc="http://schemas.openxmlformats.org/markup-compatibility/2006">
      <mc:Choice Requires="x14">
        <control shapeId="1123" r:id="rId135" name="ComboBox77">
          <controlPr defaultSize="0" autoLine="0" autoPict="0" linkedCell="H152" listFillRange="A312:A321" r:id="rId136">
            <anchor moveWithCells="1">
              <from>
                <xdr:col>8</xdr:col>
                <xdr:colOff>238125</xdr:colOff>
                <xdr:row>155</xdr:row>
                <xdr:rowOff>133350</xdr:rowOff>
              </from>
              <to>
                <xdr:col>10</xdr:col>
                <xdr:colOff>685800</xdr:colOff>
                <xdr:row>156</xdr:row>
                <xdr:rowOff>180975</xdr:rowOff>
              </to>
            </anchor>
          </controlPr>
        </control>
      </mc:Choice>
      <mc:Fallback>
        <control shapeId="1123" r:id="rId135" name="ComboBox77"/>
      </mc:Fallback>
    </mc:AlternateContent>
    <mc:AlternateContent xmlns:mc="http://schemas.openxmlformats.org/markup-compatibility/2006">
      <mc:Choice Requires="x14">
        <control shapeId="1124" r:id="rId137" name="ComboBox78">
          <controlPr defaultSize="0" autoLine="0" autoPict="0" linkedCell="H153" listFillRange="A312:A321" r:id="rId37">
            <anchor moveWithCells="1">
              <from>
                <xdr:col>8</xdr:col>
                <xdr:colOff>238125</xdr:colOff>
                <xdr:row>156</xdr:row>
                <xdr:rowOff>142875</xdr:rowOff>
              </from>
              <to>
                <xdr:col>10</xdr:col>
                <xdr:colOff>685800</xdr:colOff>
                <xdr:row>158</xdr:row>
                <xdr:rowOff>0</xdr:rowOff>
              </to>
            </anchor>
          </controlPr>
        </control>
      </mc:Choice>
      <mc:Fallback>
        <control shapeId="1124" r:id="rId137" name="ComboBox78"/>
      </mc:Fallback>
    </mc:AlternateContent>
    <mc:AlternateContent xmlns:mc="http://schemas.openxmlformats.org/markup-compatibility/2006">
      <mc:Choice Requires="x14">
        <control shapeId="1125" r:id="rId138" name="ComboBox79">
          <controlPr defaultSize="0" autoLine="0" autoPict="0" linkedCell="H154" listFillRange="A312:A321" r:id="rId139">
            <anchor moveWithCells="1">
              <from>
                <xdr:col>8</xdr:col>
                <xdr:colOff>238125</xdr:colOff>
                <xdr:row>157</xdr:row>
                <xdr:rowOff>152400</xdr:rowOff>
              </from>
              <to>
                <xdr:col>10</xdr:col>
                <xdr:colOff>685800</xdr:colOff>
                <xdr:row>159</xdr:row>
                <xdr:rowOff>9525</xdr:rowOff>
              </to>
            </anchor>
          </controlPr>
        </control>
      </mc:Choice>
      <mc:Fallback>
        <control shapeId="1125" r:id="rId138" name="ComboBox79"/>
      </mc:Fallback>
    </mc:AlternateContent>
    <mc:AlternateContent xmlns:mc="http://schemas.openxmlformats.org/markup-compatibility/2006">
      <mc:Choice Requires="x14">
        <control shapeId="1126" r:id="rId140" name="ComboBox80">
          <controlPr defaultSize="0" autoLine="0" autoPict="0" linkedCell="H155" listFillRange="A312:A321" r:id="rId141">
            <anchor moveWithCells="1">
              <from>
                <xdr:col>8</xdr:col>
                <xdr:colOff>238125</xdr:colOff>
                <xdr:row>158</xdr:row>
                <xdr:rowOff>152400</xdr:rowOff>
              </from>
              <to>
                <xdr:col>10</xdr:col>
                <xdr:colOff>685800</xdr:colOff>
                <xdr:row>160</xdr:row>
                <xdr:rowOff>9525</xdr:rowOff>
              </to>
            </anchor>
          </controlPr>
        </control>
      </mc:Choice>
      <mc:Fallback>
        <control shapeId="1126" r:id="rId140" name="ComboBox80"/>
      </mc:Fallback>
    </mc:AlternateContent>
    <mc:AlternateContent xmlns:mc="http://schemas.openxmlformats.org/markup-compatibility/2006">
      <mc:Choice Requires="x14">
        <control shapeId="1127" r:id="rId142" name="ComboBox81">
          <controlPr defaultSize="0" autoLine="0" autoPict="0" linkedCell="H157" listFillRange="A312:A321" r:id="rId143">
            <anchor moveWithCells="1">
              <from>
                <xdr:col>8</xdr:col>
                <xdr:colOff>238125</xdr:colOff>
                <xdr:row>160</xdr:row>
                <xdr:rowOff>171450</xdr:rowOff>
              </from>
              <to>
                <xdr:col>10</xdr:col>
                <xdr:colOff>685800</xdr:colOff>
                <xdr:row>162</xdr:row>
                <xdr:rowOff>28575</xdr:rowOff>
              </to>
            </anchor>
          </controlPr>
        </control>
      </mc:Choice>
      <mc:Fallback>
        <control shapeId="1127" r:id="rId142" name="ComboBox81"/>
      </mc:Fallback>
    </mc:AlternateContent>
    <mc:AlternateContent xmlns:mc="http://schemas.openxmlformats.org/markup-compatibility/2006">
      <mc:Choice Requires="x14">
        <control shapeId="1128" r:id="rId144" name="ComboBox82">
          <controlPr defaultSize="0" autoLine="0" autoPict="0" linkedCell="H158" listFillRange="A312:A321" r:id="rId37">
            <anchor moveWithCells="1">
              <from>
                <xdr:col>8</xdr:col>
                <xdr:colOff>238125</xdr:colOff>
                <xdr:row>161</xdr:row>
                <xdr:rowOff>171450</xdr:rowOff>
              </from>
              <to>
                <xdr:col>10</xdr:col>
                <xdr:colOff>685800</xdr:colOff>
                <xdr:row>163</xdr:row>
                <xdr:rowOff>28575</xdr:rowOff>
              </to>
            </anchor>
          </controlPr>
        </control>
      </mc:Choice>
      <mc:Fallback>
        <control shapeId="1128" r:id="rId144" name="ComboBox82"/>
      </mc:Fallback>
    </mc:AlternateContent>
    <mc:AlternateContent xmlns:mc="http://schemas.openxmlformats.org/markup-compatibility/2006">
      <mc:Choice Requires="x14">
        <control shapeId="1129" r:id="rId145" name="ComboBox83">
          <controlPr defaultSize="0" autoLine="0" autoPict="0" linkedCell="H159" listFillRange="A312:A321" r:id="rId146">
            <anchor moveWithCells="1">
              <from>
                <xdr:col>8</xdr:col>
                <xdr:colOff>238125</xdr:colOff>
                <xdr:row>162</xdr:row>
                <xdr:rowOff>190500</xdr:rowOff>
              </from>
              <to>
                <xdr:col>10</xdr:col>
                <xdr:colOff>685800</xdr:colOff>
                <xdr:row>164</xdr:row>
                <xdr:rowOff>38100</xdr:rowOff>
              </to>
            </anchor>
          </controlPr>
        </control>
      </mc:Choice>
      <mc:Fallback>
        <control shapeId="1129" r:id="rId145" name="ComboBox83"/>
      </mc:Fallback>
    </mc:AlternateContent>
    <mc:AlternateContent xmlns:mc="http://schemas.openxmlformats.org/markup-compatibility/2006">
      <mc:Choice Requires="x14">
        <control shapeId="1130" r:id="rId147" name="ComboBox84">
          <controlPr defaultSize="0" autoLine="0" autoPict="0" linkedCell="H162" listFillRange="A312:A321" r:id="rId148">
            <anchor moveWithCells="1">
              <from>
                <xdr:col>8</xdr:col>
                <xdr:colOff>238125</xdr:colOff>
                <xdr:row>167</xdr:row>
                <xdr:rowOff>9525</xdr:rowOff>
              </from>
              <to>
                <xdr:col>10</xdr:col>
                <xdr:colOff>685800</xdr:colOff>
                <xdr:row>168</xdr:row>
                <xdr:rowOff>57150</xdr:rowOff>
              </to>
            </anchor>
          </controlPr>
        </control>
      </mc:Choice>
      <mc:Fallback>
        <control shapeId="1130" r:id="rId147" name="ComboBox84"/>
      </mc:Fallback>
    </mc:AlternateContent>
    <mc:AlternateContent xmlns:mc="http://schemas.openxmlformats.org/markup-compatibility/2006">
      <mc:Choice Requires="x14">
        <control shapeId="1131" r:id="rId149" name="ComboBox85">
          <controlPr defaultSize="0" autoLine="0" autoPict="0" linkedCell="H163" listFillRange="A312:A321" r:id="rId150">
            <anchor moveWithCells="1">
              <from>
                <xdr:col>8</xdr:col>
                <xdr:colOff>238125</xdr:colOff>
                <xdr:row>168</xdr:row>
                <xdr:rowOff>9525</xdr:rowOff>
              </from>
              <to>
                <xdr:col>10</xdr:col>
                <xdr:colOff>685800</xdr:colOff>
                <xdr:row>169</xdr:row>
                <xdr:rowOff>57150</xdr:rowOff>
              </to>
            </anchor>
          </controlPr>
        </control>
      </mc:Choice>
      <mc:Fallback>
        <control shapeId="1131" r:id="rId149" name="ComboBox85"/>
      </mc:Fallback>
    </mc:AlternateContent>
    <mc:AlternateContent xmlns:mc="http://schemas.openxmlformats.org/markup-compatibility/2006">
      <mc:Choice Requires="x14">
        <control shapeId="1132" r:id="rId151" name="ComboBox86">
          <controlPr defaultSize="0" autoLine="0" autoPict="0" linkedCell="H164" listFillRange="A312:A321" r:id="rId152">
            <anchor moveWithCells="1">
              <from>
                <xdr:col>8</xdr:col>
                <xdr:colOff>238125</xdr:colOff>
                <xdr:row>169</xdr:row>
                <xdr:rowOff>19050</xdr:rowOff>
              </from>
              <to>
                <xdr:col>10</xdr:col>
                <xdr:colOff>685800</xdr:colOff>
                <xdr:row>170</xdr:row>
                <xdr:rowOff>57150</xdr:rowOff>
              </to>
            </anchor>
          </controlPr>
        </control>
      </mc:Choice>
      <mc:Fallback>
        <control shapeId="1132" r:id="rId151" name="ComboBox86"/>
      </mc:Fallback>
    </mc:AlternateContent>
    <mc:AlternateContent xmlns:mc="http://schemas.openxmlformats.org/markup-compatibility/2006">
      <mc:Choice Requires="x14">
        <control shapeId="1133" r:id="rId153" name="ComboBox87">
          <controlPr defaultSize="0" autoLine="0" autoPict="0" linkedCell="H166" listFillRange="A312:A321" r:id="rId154">
            <anchor moveWithCells="1">
              <from>
                <xdr:col>8</xdr:col>
                <xdr:colOff>238125</xdr:colOff>
                <xdr:row>170</xdr:row>
                <xdr:rowOff>28575</xdr:rowOff>
              </from>
              <to>
                <xdr:col>10</xdr:col>
                <xdr:colOff>685800</xdr:colOff>
                <xdr:row>171</xdr:row>
                <xdr:rowOff>66675</xdr:rowOff>
              </to>
            </anchor>
          </controlPr>
        </control>
      </mc:Choice>
      <mc:Fallback>
        <control shapeId="1133" r:id="rId153" name="ComboBox87"/>
      </mc:Fallback>
    </mc:AlternateContent>
    <mc:AlternateContent xmlns:mc="http://schemas.openxmlformats.org/markup-compatibility/2006">
      <mc:Choice Requires="x14">
        <control shapeId="1134" r:id="rId155" name="ComboBox88">
          <controlPr defaultSize="0" autoLine="0" autoPict="0" linkedCell="H167" listFillRange="A312:A321" r:id="rId156">
            <anchor moveWithCells="1">
              <from>
                <xdr:col>8</xdr:col>
                <xdr:colOff>238125</xdr:colOff>
                <xdr:row>171</xdr:row>
                <xdr:rowOff>28575</xdr:rowOff>
              </from>
              <to>
                <xdr:col>10</xdr:col>
                <xdr:colOff>685800</xdr:colOff>
                <xdr:row>172</xdr:row>
                <xdr:rowOff>76200</xdr:rowOff>
              </to>
            </anchor>
          </controlPr>
        </control>
      </mc:Choice>
      <mc:Fallback>
        <control shapeId="1134" r:id="rId155" name="ComboBox88"/>
      </mc:Fallback>
    </mc:AlternateContent>
    <mc:AlternateContent xmlns:mc="http://schemas.openxmlformats.org/markup-compatibility/2006">
      <mc:Choice Requires="x14">
        <control shapeId="1135" r:id="rId157" name="ComboBox89">
          <controlPr defaultSize="0" autoLine="0" autoPict="0" linkedCell="H168" listFillRange="A312:A321" r:id="rId158">
            <anchor moveWithCells="1">
              <from>
                <xdr:col>8</xdr:col>
                <xdr:colOff>238125</xdr:colOff>
                <xdr:row>172</xdr:row>
                <xdr:rowOff>38100</xdr:rowOff>
              </from>
              <to>
                <xdr:col>10</xdr:col>
                <xdr:colOff>685800</xdr:colOff>
                <xdr:row>173</xdr:row>
                <xdr:rowOff>85725</xdr:rowOff>
              </to>
            </anchor>
          </controlPr>
        </control>
      </mc:Choice>
      <mc:Fallback>
        <control shapeId="1135" r:id="rId157" name="ComboBox89"/>
      </mc:Fallback>
    </mc:AlternateContent>
    <mc:AlternateContent xmlns:mc="http://schemas.openxmlformats.org/markup-compatibility/2006">
      <mc:Choice Requires="x14">
        <control shapeId="1136" r:id="rId159" name="ComboBox90">
          <controlPr defaultSize="0" autoLine="0" autoPict="0" linkedCell="H169" listFillRange="A312:A321" r:id="rId160">
            <anchor moveWithCells="1">
              <from>
                <xdr:col>8</xdr:col>
                <xdr:colOff>238125</xdr:colOff>
                <xdr:row>173</xdr:row>
                <xdr:rowOff>57150</xdr:rowOff>
              </from>
              <to>
                <xdr:col>10</xdr:col>
                <xdr:colOff>685800</xdr:colOff>
                <xdr:row>174</xdr:row>
                <xdr:rowOff>95250</xdr:rowOff>
              </to>
            </anchor>
          </controlPr>
        </control>
      </mc:Choice>
      <mc:Fallback>
        <control shapeId="1136" r:id="rId159" name="ComboBox90"/>
      </mc:Fallback>
    </mc:AlternateContent>
    <mc:AlternateContent xmlns:mc="http://schemas.openxmlformats.org/markup-compatibility/2006">
      <mc:Choice Requires="x14">
        <control shapeId="1137" r:id="rId161" name="ComboBox91">
          <controlPr defaultSize="0" autoLine="0" autoPict="0" linkedCell="H170" listFillRange="A312:A321" r:id="rId162">
            <anchor moveWithCells="1">
              <from>
                <xdr:col>8</xdr:col>
                <xdr:colOff>238125</xdr:colOff>
                <xdr:row>174</xdr:row>
                <xdr:rowOff>66675</xdr:rowOff>
              </from>
              <to>
                <xdr:col>10</xdr:col>
                <xdr:colOff>685800</xdr:colOff>
                <xdr:row>175</xdr:row>
                <xdr:rowOff>104775</xdr:rowOff>
              </to>
            </anchor>
          </controlPr>
        </control>
      </mc:Choice>
      <mc:Fallback>
        <control shapeId="1137" r:id="rId161" name="ComboBox91"/>
      </mc:Fallback>
    </mc:AlternateContent>
    <mc:AlternateContent xmlns:mc="http://schemas.openxmlformats.org/markup-compatibility/2006">
      <mc:Choice Requires="x14">
        <control shapeId="1138" r:id="rId163" name="ComboBox92">
          <controlPr defaultSize="0" autoLine="0" autoPict="0" linkedCell="H171" listFillRange="A312:A321" r:id="rId164">
            <anchor moveWithCells="1">
              <from>
                <xdr:col>8</xdr:col>
                <xdr:colOff>238125</xdr:colOff>
                <xdr:row>175</xdr:row>
                <xdr:rowOff>85725</xdr:rowOff>
              </from>
              <to>
                <xdr:col>10</xdr:col>
                <xdr:colOff>685800</xdr:colOff>
                <xdr:row>176</xdr:row>
                <xdr:rowOff>133350</xdr:rowOff>
              </to>
            </anchor>
          </controlPr>
        </control>
      </mc:Choice>
      <mc:Fallback>
        <control shapeId="1138" r:id="rId163" name="ComboBox92"/>
      </mc:Fallback>
    </mc:AlternateContent>
    <mc:AlternateContent xmlns:mc="http://schemas.openxmlformats.org/markup-compatibility/2006">
      <mc:Choice Requires="x14">
        <control shapeId="1139" r:id="rId165" name="ComboBox93">
          <controlPr defaultSize="0" autoLine="0" autoPict="0" linkedCell="H172" listFillRange="A312:A321" r:id="rId166">
            <anchor moveWithCells="1">
              <from>
                <xdr:col>8</xdr:col>
                <xdr:colOff>238125</xdr:colOff>
                <xdr:row>176</xdr:row>
                <xdr:rowOff>95250</xdr:rowOff>
              </from>
              <to>
                <xdr:col>10</xdr:col>
                <xdr:colOff>685800</xdr:colOff>
                <xdr:row>177</xdr:row>
                <xdr:rowOff>142875</xdr:rowOff>
              </to>
            </anchor>
          </controlPr>
        </control>
      </mc:Choice>
      <mc:Fallback>
        <control shapeId="1139" r:id="rId165" name="ComboBox93"/>
      </mc:Fallback>
    </mc:AlternateContent>
    <mc:AlternateContent xmlns:mc="http://schemas.openxmlformats.org/markup-compatibility/2006">
      <mc:Choice Requires="x14">
        <control shapeId="1140" r:id="rId167" name="ComboBox94">
          <controlPr defaultSize="0" autoLine="0" autoPict="0" linkedCell="H173" listFillRange="A312:A321" r:id="rId168">
            <anchor moveWithCells="1">
              <from>
                <xdr:col>8</xdr:col>
                <xdr:colOff>238125</xdr:colOff>
                <xdr:row>177</xdr:row>
                <xdr:rowOff>133350</xdr:rowOff>
              </from>
              <to>
                <xdr:col>10</xdr:col>
                <xdr:colOff>685800</xdr:colOff>
                <xdr:row>178</xdr:row>
                <xdr:rowOff>171450</xdr:rowOff>
              </to>
            </anchor>
          </controlPr>
        </control>
      </mc:Choice>
      <mc:Fallback>
        <control shapeId="1140" r:id="rId167" name="ComboBox94"/>
      </mc:Fallback>
    </mc:AlternateContent>
    <mc:AlternateContent xmlns:mc="http://schemas.openxmlformats.org/markup-compatibility/2006">
      <mc:Choice Requires="x14">
        <control shapeId="1141" r:id="rId169" name="ComboBox95">
          <controlPr defaultSize="0" autoLine="0" autoPict="0" linkedCell="H174" listFillRange="A312:A321" r:id="rId170">
            <anchor moveWithCells="1">
              <from>
                <xdr:col>8</xdr:col>
                <xdr:colOff>238125</xdr:colOff>
                <xdr:row>178</xdr:row>
                <xdr:rowOff>123825</xdr:rowOff>
              </from>
              <to>
                <xdr:col>10</xdr:col>
                <xdr:colOff>685800</xdr:colOff>
                <xdr:row>179</xdr:row>
                <xdr:rowOff>161925</xdr:rowOff>
              </to>
            </anchor>
          </controlPr>
        </control>
      </mc:Choice>
      <mc:Fallback>
        <control shapeId="1141" r:id="rId169" name="ComboBox95"/>
      </mc:Fallback>
    </mc:AlternateContent>
    <mc:AlternateContent xmlns:mc="http://schemas.openxmlformats.org/markup-compatibility/2006">
      <mc:Choice Requires="x14">
        <control shapeId="1142" r:id="rId171" name="ComboBox96">
          <controlPr defaultSize="0" autoLine="0" autoPict="0" linkedCell="H175" listFillRange="A312:A321" r:id="rId37">
            <anchor moveWithCells="1">
              <from>
                <xdr:col>8</xdr:col>
                <xdr:colOff>238125</xdr:colOff>
                <xdr:row>179</xdr:row>
                <xdr:rowOff>123825</xdr:rowOff>
              </from>
              <to>
                <xdr:col>10</xdr:col>
                <xdr:colOff>685800</xdr:colOff>
                <xdr:row>180</xdr:row>
                <xdr:rowOff>171450</xdr:rowOff>
              </to>
            </anchor>
          </controlPr>
        </control>
      </mc:Choice>
      <mc:Fallback>
        <control shapeId="1142" r:id="rId171" name="ComboBox96"/>
      </mc:Fallback>
    </mc:AlternateContent>
    <mc:AlternateContent xmlns:mc="http://schemas.openxmlformats.org/markup-compatibility/2006">
      <mc:Choice Requires="x14">
        <control shapeId="1143" r:id="rId172" name="ComboBox97">
          <controlPr defaultSize="0" autoLine="0" autoPict="0" linkedCell="H176" listFillRange="A312:A321" r:id="rId173">
            <anchor moveWithCells="1">
              <from>
                <xdr:col>8</xdr:col>
                <xdr:colOff>238125</xdr:colOff>
                <xdr:row>180</xdr:row>
                <xdr:rowOff>133350</xdr:rowOff>
              </from>
              <to>
                <xdr:col>10</xdr:col>
                <xdr:colOff>685800</xdr:colOff>
                <xdr:row>182</xdr:row>
                <xdr:rowOff>9525</xdr:rowOff>
              </to>
            </anchor>
          </controlPr>
        </control>
      </mc:Choice>
      <mc:Fallback>
        <control shapeId="1143" r:id="rId172" name="ComboBox97"/>
      </mc:Fallback>
    </mc:AlternateContent>
    <mc:AlternateContent xmlns:mc="http://schemas.openxmlformats.org/markup-compatibility/2006">
      <mc:Choice Requires="x14">
        <control shapeId="1144" r:id="rId174" name="ComboBox98">
          <controlPr defaultSize="0" autoLine="0" autoPict="0" linkedCell="H178" listFillRange="A312:A321" r:id="rId175">
            <anchor moveWithCells="1">
              <from>
                <xdr:col>8</xdr:col>
                <xdr:colOff>238125</xdr:colOff>
                <xdr:row>182</xdr:row>
                <xdr:rowOff>142875</xdr:rowOff>
              </from>
              <to>
                <xdr:col>10</xdr:col>
                <xdr:colOff>685800</xdr:colOff>
                <xdr:row>184</xdr:row>
                <xdr:rowOff>19050</xdr:rowOff>
              </to>
            </anchor>
          </controlPr>
        </control>
      </mc:Choice>
      <mc:Fallback>
        <control shapeId="1144" r:id="rId174" name="ComboBox98"/>
      </mc:Fallback>
    </mc:AlternateContent>
    <mc:AlternateContent xmlns:mc="http://schemas.openxmlformats.org/markup-compatibility/2006">
      <mc:Choice Requires="x14">
        <control shapeId="1145" r:id="rId176" name="ComboBox99">
          <controlPr defaultSize="0" autoLine="0" autoPict="0" linkedCell="H179" listFillRange="A312:A321" r:id="rId177">
            <anchor moveWithCells="1">
              <from>
                <xdr:col>8</xdr:col>
                <xdr:colOff>238125</xdr:colOff>
                <xdr:row>185</xdr:row>
                <xdr:rowOff>152400</xdr:rowOff>
              </from>
              <to>
                <xdr:col>10</xdr:col>
                <xdr:colOff>685800</xdr:colOff>
                <xdr:row>187</xdr:row>
                <xdr:rowOff>19050</xdr:rowOff>
              </to>
            </anchor>
          </controlPr>
        </control>
      </mc:Choice>
      <mc:Fallback>
        <control shapeId="1145" r:id="rId176" name="ComboBox99"/>
      </mc:Fallback>
    </mc:AlternateContent>
    <mc:AlternateContent xmlns:mc="http://schemas.openxmlformats.org/markup-compatibility/2006">
      <mc:Choice Requires="x14">
        <control shapeId="1146" r:id="rId178" name="ComboBox100">
          <controlPr defaultSize="0" autoLine="0" autoPict="0" linkedCell="H180" listFillRange="A312:A321" r:id="rId179">
            <anchor moveWithCells="1">
              <from>
                <xdr:col>8</xdr:col>
                <xdr:colOff>238125</xdr:colOff>
                <xdr:row>187</xdr:row>
                <xdr:rowOff>161925</xdr:rowOff>
              </from>
              <to>
                <xdr:col>10</xdr:col>
                <xdr:colOff>685800</xdr:colOff>
                <xdr:row>189</xdr:row>
                <xdr:rowOff>38100</xdr:rowOff>
              </to>
            </anchor>
          </controlPr>
        </control>
      </mc:Choice>
      <mc:Fallback>
        <control shapeId="1146" r:id="rId178" name="ComboBox100"/>
      </mc:Fallback>
    </mc:AlternateContent>
    <mc:AlternateContent xmlns:mc="http://schemas.openxmlformats.org/markup-compatibility/2006">
      <mc:Choice Requires="x14">
        <control shapeId="1147" r:id="rId180" name="ComboBox101">
          <controlPr defaultSize="0" autoLine="0" autoPict="0" linkedCell="H181" listFillRange="A312:A321" r:id="rId37">
            <anchor moveWithCells="1">
              <from>
                <xdr:col>8</xdr:col>
                <xdr:colOff>238125</xdr:colOff>
                <xdr:row>188</xdr:row>
                <xdr:rowOff>171450</xdr:rowOff>
              </from>
              <to>
                <xdr:col>10</xdr:col>
                <xdr:colOff>685800</xdr:colOff>
                <xdr:row>190</xdr:row>
                <xdr:rowOff>47625</xdr:rowOff>
              </to>
            </anchor>
          </controlPr>
        </control>
      </mc:Choice>
      <mc:Fallback>
        <control shapeId="1147" r:id="rId180" name="ComboBox101"/>
      </mc:Fallback>
    </mc:AlternateContent>
    <mc:AlternateContent xmlns:mc="http://schemas.openxmlformats.org/markup-compatibility/2006">
      <mc:Choice Requires="x14">
        <control shapeId="1148" r:id="rId181" name="ComboBox102">
          <controlPr defaultSize="0" autoLine="0" autoPict="0" linkedCell="H182" listFillRange="A312:A321" r:id="rId182">
            <anchor moveWithCells="1">
              <from>
                <xdr:col>8</xdr:col>
                <xdr:colOff>238125</xdr:colOff>
                <xdr:row>189</xdr:row>
                <xdr:rowOff>161925</xdr:rowOff>
              </from>
              <to>
                <xdr:col>10</xdr:col>
                <xdr:colOff>685800</xdr:colOff>
                <xdr:row>191</xdr:row>
                <xdr:rowOff>38100</xdr:rowOff>
              </to>
            </anchor>
          </controlPr>
        </control>
      </mc:Choice>
      <mc:Fallback>
        <control shapeId="1148" r:id="rId181" name="ComboBox102"/>
      </mc:Fallback>
    </mc:AlternateContent>
    <mc:AlternateContent xmlns:mc="http://schemas.openxmlformats.org/markup-compatibility/2006">
      <mc:Choice Requires="x14">
        <control shapeId="1149" r:id="rId183" name="ComboBox103">
          <controlPr defaultSize="0" autoLine="0" autoPict="0" linkedCell="H183" listFillRange="A312:A321" r:id="rId184">
            <anchor moveWithCells="1">
              <from>
                <xdr:col>8</xdr:col>
                <xdr:colOff>238125</xdr:colOff>
                <xdr:row>190</xdr:row>
                <xdr:rowOff>171450</xdr:rowOff>
              </from>
              <to>
                <xdr:col>10</xdr:col>
                <xdr:colOff>685800</xdr:colOff>
                <xdr:row>192</xdr:row>
                <xdr:rowOff>38100</xdr:rowOff>
              </to>
            </anchor>
          </controlPr>
        </control>
      </mc:Choice>
      <mc:Fallback>
        <control shapeId="1149" r:id="rId183" name="ComboBox103"/>
      </mc:Fallback>
    </mc:AlternateContent>
    <mc:AlternateContent xmlns:mc="http://schemas.openxmlformats.org/markup-compatibility/2006">
      <mc:Choice Requires="x14">
        <control shapeId="1150" r:id="rId185" name="ComboBox104">
          <controlPr defaultSize="0" autoLine="0" autoPict="0" linkedCell="H186" listFillRange="A312:A321" r:id="rId186">
            <anchor moveWithCells="1">
              <from>
                <xdr:col>8</xdr:col>
                <xdr:colOff>238125</xdr:colOff>
                <xdr:row>192</xdr:row>
                <xdr:rowOff>0</xdr:rowOff>
              </from>
              <to>
                <xdr:col>10</xdr:col>
                <xdr:colOff>685800</xdr:colOff>
                <xdr:row>193</xdr:row>
                <xdr:rowOff>57150</xdr:rowOff>
              </to>
            </anchor>
          </controlPr>
        </control>
      </mc:Choice>
      <mc:Fallback>
        <control shapeId="1150" r:id="rId185" name="ComboBox104"/>
      </mc:Fallback>
    </mc:AlternateContent>
    <mc:AlternateContent xmlns:mc="http://schemas.openxmlformats.org/markup-compatibility/2006">
      <mc:Choice Requires="x14">
        <control shapeId="1151" r:id="rId187" name="ComboBox105">
          <controlPr defaultSize="0" autoLine="0" autoPict="0" linkedCell="H188" listFillRange="A312:A321" r:id="rId188">
            <anchor moveWithCells="1">
              <from>
                <xdr:col>8</xdr:col>
                <xdr:colOff>238125</xdr:colOff>
                <xdr:row>193</xdr:row>
                <xdr:rowOff>19050</xdr:rowOff>
              </from>
              <to>
                <xdr:col>10</xdr:col>
                <xdr:colOff>685800</xdr:colOff>
                <xdr:row>194</xdr:row>
                <xdr:rowOff>76200</xdr:rowOff>
              </to>
            </anchor>
          </controlPr>
        </control>
      </mc:Choice>
      <mc:Fallback>
        <control shapeId="1151" r:id="rId187" name="ComboBox105"/>
      </mc:Fallback>
    </mc:AlternateContent>
    <mc:AlternateContent xmlns:mc="http://schemas.openxmlformats.org/markup-compatibility/2006">
      <mc:Choice Requires="x14">
        <control shapeId="1152" r:id="rId189" name="ComboBox106">
          <controlPr defaultSize="0" autoLine="0" autoPict="0" linkedCell="H189" listFillRange="A312:A321" r:id="rId37">
            <anchor moveWithCells="1">
              <from>
                <xdr:col>8</xdr:col>
                <xdr:colOff>238125</xdr:colOff>
                <xdr:row>194</xdr:row>
                <xdr:rowOff>19050</xdr:rowOff>
              </from>
              <to>
                <xdr:col>10</xdr:col>
                <xdr:colOff>685800</xdr:colOff>
                <xdr:row>195</xdr:row>
                <xdr:rowOff>76200</xdr:rowOff>
              </to>
            </anchor>
          </controlPr>
        </control>
      </mc:Choice>
      <mc:Fallback>
        <control shapeId="1152" r:id="rId189" name="ComboBox106"/>
      </mc:Fallback>
    </mc:AlternateContent>
    <mc:AlternateContent xmlns:mc="http://schemas.openxmlformats.org/markup-compatibility/2006">
      <mc:Choice Requires="x14">
        <control shapeId="1153" r:id="rId190" name="ComboBox107">
          <controlPr defaultSize="0" autoLine="0" autoPict="0" linkedCell="H190" listFillRange="A312:A321" r:id="rId191">
            <anchor moveWithCells="1">
              <from>
                <xdr:col>8</xdr:col>
                <xdr:colOff>238125</xdr:colOff>
                <xdr:row>195</xdr:row>
                <xdr:rowOff>19050</xdr:rowOff>
              </from>
              <to>
                <xdr:col>10</xdr:col>
                <xdr:colOff>685800</xdr:colOff>
                <xdr:row>196</xdr:row>
                <xdr:rowOff>66675</xdr:rowOff>
              </to>
            </anchor>
          </controlPr>
        </control>
      </mc:Choice>
      <mc:Fallback>
        <control shapeId="1153" r:id="rId190" name="ComboBox107"/>
      </mc:Fallback>
    </mc:AlternateContent>
    <mc:AlternateContent xmlns:mc="http://schemas.openxmlformats.org/markup-compatibility/2006">
      <mc:Choice Requires="x14">
        <control shapeId="1154" r:id="rId192" name="ComboBox108">
          <controlPr defaultSize="0" autoLine="0" autoPict="0" linkedCell="H191" listFillRange="A312:A321" r:id="rId193">
            <anchor moveWithCells="1">
              <from>
                <xdr:col>8</xdr:col>
                <xdr:colOff>238125</xdr:colOff>
                <xdr:row>196</xdr:row>
                <xdr:rowOff>19050</xdr:rowOff>
              </from>
              <to>
                <xdr:col>10</xdr:col>
                <xdr:colOff>685800</xdr:colOff>
                <xdr:row>197</xdr:row>
                <xdr:rowOff>76200</xdr:rowOff>
              </to>
            </anchor>
          </controlPr>
        </control>
      </mc:Choice>
      <mc:Fallback>
        <control shapeId="1154" r:id="rId192" name="ComboBox108"/>
      </mc:Fallback>
    </mc:AlternateContent>
    <mc:AlternateContent xmlns:mc="http://schemas.openxmlformats.org/markup-compatibility/2006">
      <mc:Choice Requires="x14">
        <control shapeId="1155" r:id="rId194" name="ComboBox109">
          <controlPr defaultSize="0" autoLine="0" autoPict="0" linkedCell="H192" listFillRange="A312:A321" r:id="rId195">
            <anchor moveWithCells="1">
              <from>
                <xdr:col>8</xdr:col>
                <xdr:colOff>238125</xdr:colOff>
                <xdr:row>197</xdr:row>
                <xdr:rowOff>28575</xdr:rowOff>
              </from>
              <to>
                <xdr:col>10</xdr:col>
                <xdr:colOff>685800</xdr:colOff>
                <xdr:row>198</xdr:row>
                <xdr:rowOff>85725</xdr:rowOff>
              </to>
            </anchor>
          </controlPr>
        </control>
      </mc:Choice>
      <mc:Fallback>
        <control shapeId="1155" r:id="rId194" name="ComboBox109"/>
      </mc:Fallback>
    </mc:AlternateContent>
    <mc:AlternateContent xmlns:mc="http://schemas.openxmlformats.org/markup-compatibility/2006">
      <mc:Choice Requires="x14">
        <control shapeId="1156" r:id="rId196" name="ComboBox110">
          <controlPr defaultSize="0" autoLine="0" autoPict="0" linkedCell="H193" listFillRange="A312:A321" r:id="rId197">
            <anchor moveWithCells="1">
              <from>
                <xdr:col>8</xdr:col>
                <xdr:colOff>238125</xdr:colOff>
                <xdr:row>198</xdr:row>
                <xdr:rowOff>38100</xdr:rowOff>
              </from>
              <to>
                <xdr:col>10</xdr:col>
                <xdr:colOff>685800</xdr:colOff>
                <xdr:row>199</xdr:row>
                <xdr:rowOff>85725</xdr:rowOff>
              </to>
            </anchor>
          </controlPr>
        </control>
      </mc:Choice>
      <mc:Fallback>
        <control shapeId="1156" r:id="rId196" name="ComboBox110"/>
      </mc:Fallback>
    </mc:AlternateContent>
    <mc:AlternateContent xmlns:mc="http://schemas.openxmlformats.org/markup-compatibility/2006">
      <mc:Choice Requires="x14">
        <control shapeId="1157" r:id="rId198" name="ComboBox111">
          <controlPr defaultSize="0" autoLine="0" autoPict="0" linkedCell="H194" listFillRange="A312:A321" r:id="rId199">
            <anchor moveWithCells="1">
              <from>
                <xdr:col>8</xdr:col>
                <xdr:colOff>238125</xdr:colOff>
                <xdr:row>199</xdr:row>
                <xdr:rowOff>38100</xdr:rowOff>
              </from>
              <to>
                <xdr:col>10</xdr:col>
                <xdr:colOff>685800</xdr:colOff>
                <xdr:row>200</xdr:row>
                <xdr:rowOff>95250</xdr:rowOff>
              </to>
            </anchor>
          </controlPr>
        </control>
      </mc:Choice>
      <mc:Fallback>
        <control shapeId="1157" r:id="rId198" name="ComboBox111"/>
      </mc:Fallback>
    </mc:AlternateContent>
    <mc:AlternateContent xmlns:mc="http://schemas.openxmlformats.org/markup-compatibility/2006">
      <mc:Choice Requires="x14">
        <control shapeId="1158" r:id="rId200" name="ComboBox112">
          <controlPr defaultSize="0" autoLine="0" autoPict="0" linkedCell="H195" listFillRange="A312:A321" r:id="rId37">
            <anchor moveWithCells="1">
              <from>
                <xdr:col>8</xdr:col>
                <xdr:colOff>238125</xdr:colOff>
                <xdr:row>200</xdr:row>
                <xdr:rowOff>47625</xdr:rowOff>
              </from>
              <to>
                <xdr:col>10</xdr:col>
                <xdr:colOff>685800</xdr:colOff>
                <xdr:row>201</xdr:row>
                <xdr:rowOff>104775</xdr:rowOff>
              </to>
            </anchor>
          </controlPr>
        </control>
      </mc:Choice>
      <mc:Fallback>
        <control shapeId="1158" r:id="rId200" name="ComboBox112"/>
      </mc:Fallback>
    </mc:AlternateContent>
    <mc:AlternateContent xmlns:mc="http://schemas.openxmlformats.org/markup-compatibility/2006">
      <mc:Choice Requires="x14">
        <control shapeId="1159" r:id="rId201" name="ComboBox113">
          <controlPr defaultSize="0" autoLine="0" autoPict="0" linkedCell="H196" listFillRange="A312:A321" r:id="rId202">
            <anchor moveWithCells="1">
              <from>
                <xdr:col>8</xdr:col>
                <xdr:colOff>238125</xdr:colOff>
                <xdr:row>201</xdr:row>
                <xdr:rowOff>38100</xdr:rowOff>
              </from>
              <to>
                <xdr:col>10</xdr:col>
                <xdr:colOff>685800</xdr:colOff>
                <xdr:row>202</xdr:row>
                <xdr:rowOff>95250</xdr:rowOff>
              </to>
            </anchor>
          </controlPr>
        </control>
      </mc:Choice>
      <mc:Fallback>
        <control shapeId="1159" r:id="rId201" name="ComboBox113"/>
      </mc:Fallback>
    </mc:AlternateContent>
    <mc:AlternateContent xmlns:mc="http://schemas.openxmlformats.org/markup-compatibility/2006">
      <mc:Choice Requires="x14">
        <control shapeId="1160" r:id="rId203" name="ComboBox114">
          <controlPr defaultSize="0" autoLine="0" autoPict="0" linkedCell="H197" listFillRange="A312:A321" r:id="rId204">
            <anchor moveWithCells="1">
              <from>
                <xdr:col>8</xdr:col>
                <xdr:colOff>238125</xdr:colOff>
                <xdr:row>202</xdr:row>
                <xdr:rowOff>38100</xdr:rowOff>
              </from>
              <to>
                <xdr:col>10</xdr:col>
                <xdr:colOff>685800</xdr:colOff>
                <xdr:row>203</xdr:row>
                <xdr:rowOff>95250</xdr:rowOff>
              </to>
            </anchor>
          </controlPr>
        </control>
      </mc:Choice>
      <mc:Fallback>
        <control shapeId="1160" r:id="rId203" name="ComboBox114"/>
      </mc:Fallback>
    </mc:AlternateContent>
    <mc:AlternateContent xmlns:mc="http://schemas.openxmlformats.org/markup-compatibility/2006">
      <mc:Choice Requires="x14">
        <control shapeId="1161" r:id="rId205" name="ComboBox115">
          <controlPr defaultSize="0" autoLine="0" autoPict="0" linkedCell="H198" listFillRange="A312:A321" r:id="rId206">
            <anchor moveWithCells="1">
              <from>
                <xdr:col>8</xdr:col>
                <xdr:colOff>238125</xdr:colOff>
                <xdr:row>203</xdr:row>
                <xdr:rowOff>28575</xdr:rowOff>
              </from>
              <to>
                <xdr:col>10</xdr:col>
                <xdr:colOff>685800</xdr:colOff>
                <xdr:row>204</xdr:row>
                <xdr:rowOff>85725</xdr:rowOff>
              </to>
            </anchor>
          </controlPr>
        </control>
      </mc:Choice>
      <mc:Fallback>
        <control shapeId="1161" r:id="rId205" name="ComboBox115"/>
      </mc:Fallback>
    </mc:AlternateContent>
    <mc:AlternateContent xmlns:mc="http://schemas.openxmlformats.org/markup-compatibility/2006">
      <mc:Choice Requires="x14">
        <control shapeId="1162" r:id="rId207" name="ComboBox116">
          <controlPr defaultSize="0" autoLine="0" autoPict="0" linkedCell="H199" listFillRange="A312:A321" r:id="rId208">
            <anchor moveWithCells="1">
              <from>
                <xdr:col>8</xdr:col>
                <xdr:colOff>238125</xdr:colOff>
                <xdr:row>205</xdr:row>
                <xdr:rowOff>38100</xdr:rowOff>
              </from>
              <to>
                <xdr:col>10</xdr:col>
                <xdr:colOff>685800</xdr:colOff>
                <xdr:row>206</xdr:row>
                <xdr:rowOff>95250</xdr:rowOff>
              </to>
            </anchor>
          </controlPr>
        </control>
      </mc:Choice>
      <mc:Fallback>
        <control shapeId="1162" r:id="rId207" name="ComboBox116"/>
      </mc:Fallback>
    </mc:AlternateContent>
    <mc:AlternateContent xmlns:mc="http://schemas.openxmlformats.org/markup-compatibility/2006">
      <mc:Choice Requires="x14">
        <control shapeId="1163" r:id="rId209" name="ComboBox117">
          <controlPr defaultSize="0" autoLine="0" autoPict="0" linkedCell="H200" listFillRange="A312:A321" r:id="rId37">
            <anchor moveWithCells="1">
              <from>
                <xdr:col>8</xdr:col>
                <xdr:colOff>238125</xdr:colOff>
                <xdr:row>206</xdr:row>
                <xdr:rowOff>19050</xdr:rowOff>
              </from>
              <to>
                <xdr:col>10</xdr:col>
                <xdr:colOff>685800</xdr:colOff>
                <xdr:row>207</xdr:row>
                <xdr:rowOff>76200</xdr:rowOff>
              </to>
            </anchor>
          </controlPr>
        </control>
      </mc:Choice>
      <mc:Fallback>
        <control shapeId="1163" r:id="rId209" name="ComboBox117"/>
      </mc:Fallback>
    </mc:AlternateContent>
    <mc:AlternateContent xmlns:mc="http://schemas.openxmlformats.org/markup-compatibility/2006">
      <mc:Choice Requires="x14">
        <control shapeId="1164" r:id="rId210" name="ComboBox118">
          <controlPr defaultSize="0" autoLine="0" autoPict="0" linkedCell="H201" listFillRange="A312:A321" r:id="rId211">
            <anchor moveWithCells="1">
              <from>
                <xdr:col>8</xdr:col>
                <xdr:colOff>238125</xdr:colOff>
                <xdr:row>207</xdr:row>
                <xdr:rowOff>28575</xdr:rowOff>
              </from>
              <to>
                <xdr:col>10</xdr:col>
                <xdr:colOff>685800</xdr:colOff>
                <xdr:row>208</xdr:row>
                <xdr:rowOff>76200</xdr:rowOff>
              </to>
            </anchor>
          </controlPr>
        </control>
      </mc:Choice>
      <mc:Fallback>
        <control shapeId="1164" r:id="rId210" name="ComboBox118"/>
      </mc:Fallback>
    </mc:AlternateContent>
    <mc:AlternateContent xmlns:mc="http://schemas.openxmlformats.org/markup-compatibility/2006">
      <mc:Choice Requires="x14">
        <control shapeId="1165" r:id="rId212" name="ComboBox119">
          <controlPr defaultSize="0" autoLine="0" autoPict="0" linkedCell="H202" listFillRange="A312:A321" r:id="rId213">
            <anchor moveWithCells="1">
              <from>
                <xdr:col>8</xdr:col>
                <xdr:colOff>238125</xdr:colOff>
                <xdr:row>208</xdr:row>
                <xdr:rowOff>38100</xdr:rowOff>
              </from>
              <to>
                <xdr:col>10</xdr:col>
                <xdr:colOff>685800</xdr:colOff>
                <xdr:row>209</xdr:row>
                <xdr:rowOff>85725</xdr:rowOff>
              </to>
            </anchor>
          </controlPr>
        </control>
      </mc:Choice>
      <mc:Fallback>
        <control shapeId="1165" r:id="rId212" name="ComboBox119"/>
      </mc:Fallback>
    </mc:AlternateContent>
    <mc:AlternateContent xmlns:mc="http://schemas.openxmlformats.org/markup-compatibility/2006">
      <mc:Choice Requires="x14">
        <control shapeId="1166" r:id="rId214" name="ComboBox120">
          <controlPr defaultSize="0" autoLine="0" autoPict="0" linkedCell="H203" listFillRange="A312:A321" r:id="rId215">
            <anchor moveWithCells="1">
              <from>
                <xdr:col>8</xdr:col>
                <xdr:colOff>238125</xdr:colOff>
                <xdr:row>209</xdr:row>
                <xdr:rowOff>38100</xdr:rowOff>
              </from>
              <to>
                <xdr:col>10</xdr:col>
                <xdr:colOff>685800</xdr:colOff>
                <xdr:row>210</xdr:row>
                <xdr:rowOff>85725</xdr:rowOff>
              </to>
            </anchor>
          </controlPr>
        </control>
      </mc:Choice>
      <mc:Fallback>
        <control shapeId="1166" r:id="rId214" name="ComboBox120"/>
      </mc:Fallback>
    </mc:AlternateContent>
    <mc:AlternateContent xmlns:mc="http://schemas.openxmlformats.org/markup-compatibility/2006">
      <mc:Choice Requires="x14">
        <control shapeId="1167" r:id="rId216" name="ComboBox121">
          <controlPr defaultSize="0" autoLine="0" autoPict="0" linkedCell="H204" listFillRange="A312:A321" r:id="rId217">
            <anchor moveWithCells="1">
              <from>
                <xdr:col>8</xdr:col>
                <xdr:colOff>238125</xdr:colOff>
                <xdr:row>210</xdr:row>
                <xdr:rowOff>47625</xdr:rowOff>
              </from>
              <to>
                <xdr:col>10</xdr:col>
                <xdr:colOff>685800</xdr:colOff>
                <xdr:row>211</xdr:row>
                <xdr:rowOff>95250</xdr:rowOff>
              </to>
            </anchor>
          </controlPr>
        </control>
      </mc:Choice>
      <mc:Fallback>
        <control shapeId="1167" r:id="rId216" name="ComboBox121"/>
      </mc:Fallback>
    </mc:AlternateContent>
    <mc:AlternateContent xmlns:mc="http://schemas.openxmlformats.org/markup-compatibility/2006">
      <mc:Choice Requires="x14">
        <control shapeId="1168" r:id="rId218" name="ComboBox122">
          <controlPr defaultSize="0" autoLine="0" autoPict="0" linkedCell="H206" listFillRange="A312:A321" r:id="rId219">
            <anchor moveWithCells="1">
              <from>
                <xdr:col>8</xdr:col>
                <xdr:colOff>238125</xdr:colOff>
                <xdr:row>211</xdr:row>
                <xdr:rowOff>57150</xdr:rowOff>
              </from>
              <to>
                <xdr:col>10</xdr:col>
                <xdr:colOff>685800</xdr:colOff>
                <xdr:row>212</xdr:row>
                <xdr:rowOff>104775</xdr:rowOff>
              </to>
            </anchor>
          </controlPr>
        </control>
      </mc:Choice>
      <mc:Fallback>
        <control shapeId="1168" r:id="rId218" name="ComboBox122"/>
      </mc:Fallback>
    </mc:AlternateContent>
    <mc:AlternateContent xmlns:mc="http://schemas.openxmlformats.org/markup-compatibility/2006">
      <mc:Choice Requires="x14">
        <control shapeId="1169" r:id="rId220" name="ComboBox123">
          <controlPr defaultSize="0" autoLine="0" autoPict="0" linkedCell="H207" listFillRange="A312:A321" r:id="rId221">
            <anchor moveWithCells="1">
              <from>
                <xdr:col>8</xdr:col>
                <xdr:colOff>238125</xdr:colOff>
                <xdr:row>212</xdr:row>
                <xdr:rowOff>76200</xdr:rowOff>
              </from>
              <to>
                <xdr:col>10</xdr:col>
                <xdr:colOff>685800</xdr:colOff>
                <xdr:row>213</xdr:row>
                <xdr:rowOff>114300</xdr:rowOff>
              </to>
            </anchor>
          </controlPr>
        </control>
      </mc:Choice>
      <mc:Fallback>
        <control shapeId="1169" r:id="rId220" name="ComboBox123"/>
      </mc:Fallback>
    </mc:AlternateContent>
    <mc:AlternateContent xmlns:mc="http://schemas.openxmlformats.org/markup-compatibility/2006">
      <mc:Choice Requires="x14">
        <control shapeId="1170" r:id="rId222" name="ComboBox124">
          <controlPr defaultSize="0" autoLine="0" autoPict="0" linkedCell="H208" listFillRange="A312:A321" r:id="rId37">
            <anchor moveWithCells="1">
              <from>
                <xdr:col>8</xdr:col>
                <xdr:colOff>238125</xdr:colOff>
                <xdr:row>213</xdr:row>
                <xdr:rowOff>76200</xdr:rowOff>
              </from>
              <to>
                <xdr:col>10</xdr:col>
                <xdr:colOff>685800</xdr:colOff>
                <xdr:row>214</xdr:row>
                <xdr:rowOff>114300</xdr:rowOff>
              </to>
            </anchor>
          </controlPr>
        </control>
      </mc:Choice>
      <mc:Fallback>
        <control shapeId="1170" r:id="rId222" name="ComboBox124"/>
      </mc:Fallback>
    </mc:AlternateContent>
    <mc:AlternateContent xmlns:mc="http://schemas.openxmlformats.org/markup-compatibility/2006">
      <mc:Choice Requires="x14">
        <control shapeId="1171" r:id="rId223" name="ComboBox125">
          <controlPr defaultSize="0" autoLine="0" autoPict="0" linkedCell="H209" listFillRange="A312:A321" r:id="rId224">
            <anchor moveWithCells="1">
              <from>
                <xdr:col>8</xdr:col>
                <xdr:colOff>238125</xdr:colOff>
                <xdr:row>214</xdr:row>
                <xdr:rowOff>85725</xdr:rowOff>
              </from>
              <to>
                <xdr:col>10</xdr:col>
                <xdr:colOff>685800</xdr:colOff>
                <xdr:row>215</xdr:row>
                <xdr:rowOff>123825</xdr:rowOff>
              </to>
            </anchor>
          </controlPr>
        </control>
      </mc:Choice>
      <mc:Fallback>
        <control shapeId="1171" r:id="rId223" name="ComboBox125"/>
      </mc:Fallback>
    </mc:AlternateContent>
    <mc:AlternateContent xmlns:mc="http://schemas.openxmlformats.org/markup-compatibility/2006">
      <mc:Choice Requires="x14">
        <control shapeId="1172" r:id="rId225" name="ComboBox126">
          <controlPr defaultSize="0" autoLine="0" autoPict="0" linkedCell="H210" listFillRange="A312:A321" r:id="rId226">
            <anchor moveWithCells="1">
              <from>
                <xdr:col>8</xdr:col>
                <xdr:colOff>238125</xdr:colOff>
                <xdr:row>215</xdr:row>
                <xdr:rowOff>85725</xdr:rowOff>
              </from>
              <to>
                <xdr:col>10</xdr:col>
                <xdr:colOff>685800</xdr:colOff>
                <xdr:row>216</xdr:row>
                <xdr:rowOff>133350</xdr:rowOff>
              </to>
            </anchor>
          </controlPr>
        </control>
      </mc:Choice>
      <mc:Fallback>
        <control shapeId="1172" r:id="rId225" name="ComboBox126"/>
      </mc:Fallback>
    </mc:AlternateContent>
    <mc:AlternateContent xmlns:mc="http://schemas.openxmlformats.org/markup-compatibility/2006">
      <mc:Choice Requires="x14">
        <control shapeId="1173" r:id="rId227" name="ComboBox127">
          <controlPr defaultSize="0" autoLine="0" autoPict="0" linkedCell="H211" listFillRange="A312:A321" r:id="rId228">
            <anchor moveWithCells="1">
              <from>
                <xdr:col>8</xdr:col>
                <xdr:colOff>238125</xdr:colOff>
                <xdr:row>216</xdr:row>
                <xdr:rowOff>104775</xdr:rowOff>
              </from>
              <to>
                <xdr:col>10</xdr:col>
                <xdr:colOff>685800</xdr:colOff>
                <xdr:row>217</xdr:row>
                <xdr:rowOff>152400</xdr:rowOff>
              </to>
            </anchor>
          </controlPr>
        </control>
      </mc:Choice>
      <mc:Fallback>
        <control shapeId="1173" r:id="rId227" name="ComboBox127"/>
      </mc:Fallback>
    </mc:AlternateContent>
    <mc:AlternateContent xmlns:mc="http://schemas.openxmlformats.org/markup-compatibility/2006">
      <mc:Choice Requires="x14">
        <control shapeId="1174" r:id="rId229" name="ComboBox128">
          <controlPr defaultSize="0" autoLine="0" autoPict="0" linkedCell="H212" listFillRange="A312:A321" r:id="rId230">
            <anchor moveWithCells="1">
              <from>
                <xdr:col>8</xdr:col>
                <xdr:colOff>238125</xdr:colOff>
                <xdr:row>217</xdr:row>
                <xdr:rowOff>104775</xdr:rowOff>
              </from>
              <to>
                <xdr:col>10</xdr:col>
                <xdr:colOff>685800</xdr:colOff>
                <xdr:row>218</xdr:row>
                <xdr:rowOff>152400</xdr:rowOff>
              </to>
            </anchor>
          </controlPr>
        </control>
      </mc:Choice>
      <mc:Fallback>
        <control shapeId="1174" r:id="rId229" name="ComboBox128"/>
      </mc:Fallback>
    </mc:AlternateContent>
    <mc:AlternateContent xmlns:mc="http://schemas.openxmlformats.org/markup-compatibility/2006">
      <mc:Choice Requires="x14">
        <control shapeId="1175" r:id="rId231" name="ComboBox129">
          <controlPr defaultSize="0" autoLine="0" autoPict="0" linkedCell="H213" listFillRange="A312:A321" r:id="rId232">
            <anchor moveWithCells="1">
              <from>
                <xdr:col>8</xdr:col>
                <xdr:colOff>238125</xdr:colOff>
                <xdr:row>218</xdr:row>
                <xdr:rowOff>114300</xdr:rowOff>
              </from>
              <to>
                <xdr:col>10</xdr:col>
                <xdr:colOff>685800</xdr:colOff>
                <xdr:row>219</xdr:row>
                <xdr:rowOff>161925</xdr:rowOff>
              </to>
            </anchor>
          </controlPr>
        </control>
      </mc:Choice>
      <mc:Fallback>
        <control shapeId="1175" r:id="rId231" name="ComboBox129"/>
      </mc:Fallback>
    </mc:AlternateContent>
    <mc:AlternateContent xmlns:mc="http://schemas.openxmlformats.org/markup-compatibility/2006">
      <mc:Choice Requires="x14">
        <control shapeId="1176" r:id="rId233" name="ComboBox130">
          <controlPr defaultSize="0" autoLine="0" autoPict="0" linkedCell="H214" listFillRange="A312:A321" r:id="rId234">
            <anchor moveWithCells="1">
              <from>
                <xdr:col>8</xdr:col>
                <xdr:colOff>238125</xdr:colOff>
                <xdr:row>219</xdr:row>
                <xdr:rowOff>114300</xdr:rowOff>
              </from>
              <to>
                <xdr:col>10</xdr:col>
                <xdr:colOff>685800</xdr:colOff>
                <xdr:row>220</xdr:row>
                <xdr:rowOff>161925</xdr:rowOff>
              </to>
            </anchor>
          </controlPr>
        </control>
      </mc:Choice>
      <mc:Fallback>
        <control shapeId="1176" r:id="rId233" name="ComboBox130"/>
      </mc:Fallback>
    </mc:AlternateContent>
    <mc:AlternateContent xmlns:mc="http://schemas.openxmlformats.org/markup-compatibility/2006">
      <mc:Choice Requires="x14">
        <control shapeId="1177" r:id="rId235" name="ComboBox131">
          <controlPr defaultSize="0" autoLine="0" autoPict="0" linkedCell="H215" listFillRange="A312:A321" r:id="rId236">
            <anchor moveWithCells="1">
              <from>
                <xdr:col>8</xdr:col>
                <xdr:colOff>238125</xdr:colOff>
                <xdr:row>220</xdr:row>
                <xdr:rowOff>123825</xdr:rowOff>
              </from>
              <to>
                <xdr:col>10</xdr:col>
                <xdr:colOff>685800</xdr:colOff>
                <xdr:row>221</xdr:row>
                <xdr:rowOff>171450</xdr:rowOff>
              </to>
            </anchor>
          </controlPr>
        </control>
      </mc:Choice>
      <mc:Fallback>
        <control shapeId="1177" r:id="rId235" name="ComboBox131"/>
      </mc:Fallback>
    </mc:AlternateContent>
    <mc:AlternateContent xmlns:mc="http://schemas.openxmlformats.org/markup-compatibility/2006">
      <mc:Choice Requires="x14">
        <control shapeId="1178" r:id="rId237" name="ComboBox132">
          <controlPr defaultSize="0" autoLine="0" autoPict="0" linkedCell="H216" listFillRange="A312:A321" r:id="rId238">
            <anchor moveWithCells="1">
              <from>
                <xdr:col>8</xdr:col>
                <xdr:colOff>238125</xdr:colOff>
                <xdr:row>221</xdr:row>
                <xdr:rowOff>133350</xdr:rowOff>
              </from>
              <to>
                <xdr:col>10</xdr:col>
                <xdr:colOff>685800</xdr:colOff>
                <xdr:row>222</xdr:row>
                <xdr:rowOff>180975</xdr:rowOff>
              </to>
            </anchor>
          </controlPr>
        </control>
      </mc:Choice>
      <mc:Fallback>
        <control shapeId="1178" r:id="rId237" name="ComboBox132"/>
      </mc:Fallback>
    </mc:AlternateContent>
    <mc:AlternateContent xmlns:mc="http://schemas.openxmlformats.org/markup-compatibility/2006">
      <mc:Choice Requires="x14">
        <control shapeId="1179" r:id="rId239" name="ComboBox133">
          <controlPr defaultSize="0" autoLine="0" autoPict="0" linkedCell="H217" listFillRange="A312:A321" r:id="rId37">
            <anchor moveWithCells="1">
              <from>
                <xdr:col>8</xdr:col>
                <xdr:colOff>238125</xdr:colOff>
                <xdr:row>222</xdr:row>
                <xdr:rowOff>142875</xdr:rowOff>
              </from>
              <to>
                <xdr:col>10</xdr:col>
                <xdr:colOff>685800</xdr:colOff>
                <xdr:row>224</xdr:row>
                <xdr:rowOff>0</xdr:rowOff>
              </to>
            </anchor>
          </controlPr>
        </control>
      </mc:Choice>
      <mc:Fallback>
        <control shapeId="1179" r:id="rId239" name="ComboBox133"/>
      </mc:Fallback>
    </mc:AlternateContent>
    <mc:AlternateContent xmlns:mc="http://schemas.openxmlformats.org/markup-compatibility/2006">
      <mc:Choice Requires="x14">
        <control shapeId="1180" r:id="rId240" name="ComboBox134">
          <controlPr defaultSize="0" autoLine="0" autoPict="0" linkedCell="H218" listFillRange="A312:A321" r:id="rId241">
            <anchor moveWithCells="1">
              <from>
                <xdr:col>8</xdr:col>
                <xdr:colOff>238125</xdr:colOff>
                <xdr:row>223</xdr:row>
                <xdr:rowOff>152400</xdr:rowOff>
              </from>
              <to>
                <xdr:col>10</xdr:col>
                <xdr:colOff>685800</xdr:colOff>
                <xdr:row>225</xdr:row>
                <xdr:rowOff>9525</xdr:rowOff>
              </to>
            </anchor>
          </controlPr>
        </control>
      </mc:Choice>
      <mc:Fallback>
        <control shapeId="1180" r:id="rId240" name="ComboBox134"/>
      </mc:Fallback>
    </mc:AlternateContent>
    <mc:AlternateContent xmlns:mc="http://schemas.openxmlformats.org/markup-compatibility/2006">
      <mc:Choice Requires="x14">
        <control shapeId="1181" r:id="rId242" name="ComboBox135">
          <controlPr defaultSize="0" autoLine="0" autoPict="0" linkedCell="H219" listFillRange="A312:A321" r:id="rId243">
            <anchor moveWithCells="1">
              <from>
                <xdr:col>8</xdr:col>
                <xdr:colOff>238125</xdr:colOff>
                <xdr:row>224</xdr:row>
                <xdr:rowOff>152400</xdr:rowOff>
              </from>
              <to>
                <xdr:col>10</xdr:col>
                <xdr:colOff>685800</xdr:colOff>
                <xdr:row>226</xdr:row>
                <xdr:rowOff>9525</xdr:rowOff>
              </to>
            </anchor>
          </controlPr>
        </control>
      </mc:Choice>
      <mc:Fallback>
        <control shapeId="1181" r:id="rId242" name="ComboBox135"/>
      </mc:Fallback>
    </mc:AlternateContent>
    <mc:AlternateContent xmlns:mc="http://schemas.openxmlformats.org/markup-compatibility/2006">
      <mc:Choice Requires="x14">
        <control shapeId="1182" r:id="rId244" name="ComboBox136">
          <controlPr defaultSize="0" autoLine="0" autoPict="0" linkedCell="H220" listFillRange="A312:A321" r:id="rId245">
            <anchor moveWithCells="1">
              <from>
                <xdr:col>8</xdr:col>
                <xdr:colOff>238125</xdr:colOff>
                <xdr:row>225</xdr:row>
                <xdr:rowOff>161925</xdr:rowOff>
              </from>
              <to>
                <xdr:col>10</xdr:col>
                <xdr:colOff>685800</xdr:colOff>
                <xdr:row>227</xdr:row>
                <xdr:rowOff>19050</xdr:rowOff>
              </to>
            </anchor>
          </controlPr>
        </control>
      </mc:Choice>
      <mc:Fallback>
        <control shapeId="1182" r:id="rId244" name="ComboBox136"/>
      </mc:Fallback>
    </mc:AlternateContent>
    <mc:AlternateContent xmlns:mc="http://schemas.openxmlformats.org/markup-compatibility/2006">
      <mc:Choice Requires="x14">
        <control shapeId="1183" r:id="rId246" name="ComboBox137">
          <controlPr defaultSize="0" autoLine="0" autoPict="0" linkedCell="H221" listFillRange="A312:A321" r:id="rId247">
            <anchor moveWithCells="1">
              <from>
                <xdr:col>8</xdr:col>
                <xdr:colOff>238125</xdr:colOff>
                <xdr:row>226</xdr:row>
                <xdr:rowOff>171450</xdr:rowOff>
              </from>
              <to>
                <xdr:col>10</xdr:col>
                <xdr:colOff>685800</xdr:colOff>
                <xdr:row>228</xdr:row>
                <xdr:rowOff>28575</xdr:rowOff>
              </to>
            </anchor>
          </controlPr>
        </control>
      </mc:Choice>
      <mc:Fallback>
        <control shapeId="1183" r:id="rId246" name="ComboBox137"/>
      </mc:Fallback>
    </mc:AlternateContent>
    <mc:AlternateContent xmlns:mc="http://schemas.openxmlformats.org/markup-compatibility/2006">
      <mc:Choice Requires="x14">
        <control shapeId="1184" r:id="rId248" name="ComboBox138">
          <controlPr defaultSize="0" autoLine="0" autoPict="0" linkedCell="H222" listFillRange="A312:A321" r:id="rId249">
            <anchor moveWithCells="1">
              <from>
                <xdr:col>8</xdr:col>
                <xdr:colOff>238125</xdr:colOff>
                <xdr:row>227</xdr:row>
                <xdr:rowOff>180975</xdr:rowOff>
              </from>
              <to>
                <xdr:col>10</xdr:col>
                <xdr:colOff>685800</xdr:colOff>
                <xdr:row>229</xdr:row>
                <xdr:rowOff>28575</xdr:rowOff>
              </to>
            </anchor>
          </controlPr>
        </control>
      </mc:Choice>
      <mc:Fallback>
        <control shapeId="1184" r:id="rId248" name="ComboBox138"/>
      </mc:Fallback>
    </mc:AlternateContent>
    <mc:AlternateContent xmlns:mc="http://schemas.openxmlformats.org/markup-compatibility/2006">
      <mc:Choice Requires="x14">
        <control shapeId="1185" r:id="rId250" name="ComboBox139">
          <controlPr defaultSize="0" autoLine="0" autoPict="0" linkedCell="H225" listFillRange="A312:A321" r:id="rId251">
            <anchor moveWithCells="1">
              <from>
                <xdr:col>8</xdr:col>
                <xdr:colOff>238125</xdr:colOff>
                <xdr:row>231</xdr:row>
                <xdr:rowOff>9525</xdr:rowOff>
              </from>
              <to>
                <xdr:col>10</xdr:col>
                <xdr:colOff>685800</xdr:colOff>
                <xdr:row>232</xdr:row>
                <xdr:rowOff>57150</xdr:rowOff>
              </to>
            </anchor>
          </controlPr>
        </control>
      </mc:Choice>
      <mc:Fallback>
        <control shapeId="1185" r:id="rId250" name="ComboBox139"/>
      </mc:Fallback>
    </mc:AlternateContent>
    <mc:AlternateContent xmlns:mc="http://schemas.openxmlformats.org/markup-compatibility/2006">
      <mc:Choice Requires="x14">
        <control shapeId="1186" r:id="rId252" name="ComboBox140">
          <controlPr defaultSize="0" autoLine="0" autoPict="0" linkedCell="H226" listFillRange="A312:A321" r:id="rId253">
            <anchor moveWithCells="1">
              <from>
                <xdr:col>8</xdr:col>
                <xdr:colOff>238125</xdr:colOff>
                <xdr:row>232</xdr:row>
                <xdr:rowOff>9525</xdr:rowOff>
              </from>
              <to>
                <xdr:col>10</xdr:col>
                <xdr:colOff>685800</xdr:colOff>
                <xdr:row>233</xdr:row>
                <xdr:rowOff>57150</xdr:rowOff>
              </to>
            </anchor>
          </controlPr>
        </control>
      </mc:Choice>
      <mc:Fallback>
        <control shapeId="1186" r:id="rId252" name="ComboBox140"/>
      </mc:Fallback>
    </mc:AlternateContent>
    <mc:AlternateContent xmlns:mc="http://schemas.openxmlformats.org/markup-compatibility/2006">
      <mc:Choice Requires="x14">
        <control shapeId="1187" r:id="rId254" name="ComboBox141">
          <controlPr defaultSize="0" autoLine="0" autoPict="0" linkedCell="H227" listFillRange="A312:A321" r:id="rId255">
            <anchor moveWithCells="1">
              <from>
                <xdr:col>8</xdr:col>
                <xdr:colOff>238125</xdr:colOff>
                <xdr:row>233</xdr:row>
                <xdr:rowOff>19050</xdr:rowOff>
              </from>
              <to>
                <xdr:col>10</xdr:col>
                <xdr:colOff>685800</xdr:colOff>
                <xdr:row>234</xdr:row>
                <xdr:rowOff>66675</xdr:rowOff>
              </to>
            </anchor>
          </controlPr>
        </control>
      </mc:Choice>
      <mc:Fallback>
        <control shapeId="1187" r:id="rId254" name="ComboBox141"/>
      </mc:Fallback>
    </mc:AlternateContent>
    <mc:AlternateContent xmlns:mc="http://schemas.openxmlformats.org/markup-compatibility/2006">
      <mc:Choice Requires="x14">
        <control shapeId="1188" r:id="rId256" name="ComboBox142">
          <controlPr defaultSize="0" autoLine="0" autoPict="0" linkedCell="H228" listFillRange="A312:A321" r:id="rId37">
            <anchor moveWithCells="1">
              <from>
                <xdr:col>8</xdr:col>
                <xdr:colOff>238125</xdr:colOff>
                <xdr:row>234</xdr:row>
                <xdr:rowOff>28575</xdr:rowOff>
              </from>
              <to>
                <xdr:col>10</xdr:col>
                <xdr:colOff>685800</xdr:colOff>
                <xdr:row>235</xdr:row>
                <xdr:rowOff>66675</xdr:rowOff>
              </to>
            </anchor>
          </controlPr>
        </control>
      </mc:Choice>
      <mc:Fallback>
        <control shapeId="1188" r:id="rId256" name="ComboBox142"/>
      </mc:Fallback>
    </mc:AlternateContent>
    <mc:AlternateContent xmlns:mc="http://schemas.openxmlformats.org/markup-compatibility/2006">
      <mc:Choice Requires="x14">
        <control shapeId="1189" r:id="rId257" name="ComboBox143">
          <controlPr defaultSize="0" autoLine="0" autoPict="0" linkedCell="H229" listFillRange="A312:A321" r:id="rId258">
            <anchor moveWithCells="1">
              <from>
                <xdr:col>8</xdr:col>
                <xdr:colOff>238125</xdr:colOff>
                <xdr:row>235</xdr:row>
                <xdr:rowOff>47625</xdr:rowOff>
              </from>
              <to>
                <xdr:col>10</xdr:col>
                <xdr:colOff>685800</xdr:colOff>
                <xdr:row>236</xdr:row>
                <xdr:rowOff>95250</xdr:rowOff>
              </to>
            </anchor>
          </controlPr>
        </control>
      </mc:Choice>
      <mc:Fallback>
        <control shapeId="1189" r:id="rId257" name="ComboBox143"/>
      </mc:Fallback>
    </mc:AlternateContent>
    <mc:AlternateContent xmlns:mc="http://schemas.openxmlformats.org/markup-compatibility/2006">
      <mc:Choice Requires="x14">
        <control shapeId="1190" r:id="rId259" name="ComboBox144">
          <controlPr defaultSize="0" autoLine="0" autoPict="0" linkedCell="H230" listFillRange="A312:A321" r:id="rId260">
            <anchor moveWithCells="1">
              <from>
                <xdr:col>8</xdr:col>
                <xdr:colOff>238125</xdr:colOff>
                <xdr:row>236</xdr:row>
                <xdr:rowOff>47625</xdr:rowOff>
              </from>
              <to>
                <xdr:col>10</xdr:col>
                <xdr:colOff>685800</xdr:colOff>
                <xdr:row>237</xdr:row>
                <xdr:rowOff>95250</xdr:rowOff>
              </to>
            </anchor>
          </controlPr>
        </control>
      </mc:Choice>
      <mc:Fallback>
        <control shapeId="1190" r:id="rId259" name="ComboBox144"/>
      </mc:Fallback>
    </mc:AlternateContent>
    <mc:AlternateContent xmlns:mc="http://schemas.openxmlformats.org/markup-compatibility/2006">
      <mc:Choice Requires="x14">
        <control shapeId="1191" r:id="rId261" name="ComboBox145">
          <controlPr defaultSize="0" autoLine="0" autoPict="0" linkedCell="H231" listFillRange="A312:A321" r:id="rId262">
            <anchor moveWithCells="1">
              <from>
                <xdr:col>8</xdr:col>
                <xdr:colOff>238125</xdr:colOff>
                <xdr:row>237</xdr:row>
                <xdr:rowOff>66675</xdr:rowOff>
              </from>
              <to>
                <xdr:col>10</xdr:col>
                <xdr:colOff>685800</xdr:colOff>
                <xdr:row>238</xdr:row>
                <xdr:rowOff>114300</xdr:rowOff>
              </to>
            </anchor>
          </controlPr>
        </control>
      </mc:Choice>
      <mc:Fallback>
        <control shapeId="1191" r:id="rId261" name="ComboBox145"/>
      </mc:Fallback>
    </mc:AlternateContent>
    <mc:AlternateContent xmlns:mc="http://schemas.openxmlformats.org/markup-compatibility/2006">
      <mc:Choice Requires="x14">
        <control shapeId="1192" r:id="rId263" name="ComboBox146">
          <controlPr defaultSize="0" autoLine="0" autoPict="0" linkedCell="H232" listFillRange="A312:A321" r:id="rId264">
            <anchor moveWithCells="1">
              <from>
                <xdr:col>8</xdr:col>
                <xdr:colOff>238125</xdr:colOff>
                <xdr:row>239</xdr:row>
                <xdr:rowOff>57150</xdr:rowOff>
              </from>
              <to>
                <xdr:col>10</xdr:col>
                <xdr:colOff>685800</xdr:colOff>
                <xdr:row>240</xdr:row>
                <xdr:rowOff>104775</xdr:rowOff>
              </to>
            </anchor>
          </controlPr>
        </control>
      </mc:Choice>
      <mc:Fallback>
        <control shapeId="1192" r:id="rId263" name="ComboBox146"/>
      </mc:Fallback>
    </mc:AlternateContent>
    <mc:AlternateContent xmlns:mc="http://schemas.openxmlformats.org/markup-compatibility/2006">
      <mc:Choice Requires="x14">
        <control shapeId="1193" r:id="rId265" name="ComboBox147">
          <controlPr defaultSize="0" autoLine="0" autoPict="0" linkedCell="H233" listFillRange="A312:A321" r:id="rId37">
            <anchor moveWithCells="1">
              <from>
                <xdr:col>8</xdr:col>
                <xdr:colOff>238125</xdr:colOff>
                <xdr:row>240</xdr:row>
                <xdr:rowOff>76200</xdr:rowOff>
              </from>
              <to>
                <xdr:col>10</xdr:col>
                <xdr:colOff>685800</xdr:colOff>
                <xdr:row>241</xdr:row>
                <xdr:rowOff>123825</xdr:rowOff>
              </to>
            </anchor>
          </controlPr>
        </control>
      </mc:Choice>
      <mc:Fallback>
        <control shapeId="1193" r:id="rId265" name="ComboBox147"/>
      </mc:Fallback>
    </mc:AlternateContent>
    <mc:AlternateContent xmlns:mc="http://schemas.openxmlformats.org/markup-compatibility/2006">
      <mc:Choice Requires="x14">
        <control shapeId="1194" r:id="rId266" name="ComboBox148">
          <controlPr defaultSize="0" autoLine="0" autoPict="0" linkedCell="H234" listFillRange="A312:A321" r:id="rId267">
            <anchor moveWithCells="1">
              <from>
                <xdr:col>8</xdr:col>
                <xdr:colOff>238125</xdr:colOff>
                <xdr:row>241</xdr:row>
                <xdr:rowOff>76200</xdr:rowOff>
              </from>
              <to>
                <xdr:col>10</xdr:col>
                <xdr:colOff>685800</xdr:colOff>
                <xdr:row>242</xdr:row>
                <xdr:rowOff>114300</xdr:rowOff>
              </to>
            </anchor>
          </controlPr>
        </control>
      </mc:Choice>
      <mc:Fallback>
        <control shapeId="1194" r:id="rId266" name="ComboBox148"/>
      </mc:Fallback>
    </mc:AlternateContent>
    <mc:AlternateContent xmlns:mc="http://schemas.openxmlformats.org/markup-compatibility/2006">
      <mc:Choice Requires="x14">
        <control shapeId="1195" r:id="rId268" name="ComboBox149">
          <controlPr defaultSize="0" autoLine="0" autoPict="0" linkedCell="H235" listFillRange="A312:A321" r:id="rId269">
            <anchor moveWithCells="1">
              <from>
                <xdr:col>8</xdr:col>
                <xdr:colOff>238125</xdr:colOff>
                <xdr:row>242</xdr:row>
                <xdr:rowOff>95250</xdr:rowOff>
              </from>
              <to>
                <xdr:col>10</xdr:col>
                <xdr:colOff>685800</xdr:colOff>
                <xdr:row>243</xdr:row>
                <xdr:rowOff>133350</xdr:rowOff>
              </to>
            </anchor>
          </controlPr>
        </control>
      </mc:Choice>
      <mc:Fallback>
        <control shapeId="1195" r:id="rId268" name="ComboBox149"/>
      </mc:Fallback>
    </mc:AlternateContent>
    <mc:AlternateContent xmlns:mc="http://schemas.openxmlformats.org/markup-compatibility/2006">
      <mc:Choice Requires="x14">
        <control shapeId="1196" r:id="rId270" name="ComboBox150">
          <controlPr defaultSize="0" autoLine="0" autoPict="0" linkedCell="H236" listFillRange="A312:A321" r:id="rId271">
            <anchor moveWithCells="1">
              <from>
                <xdr:col>8</xdr:col>
                <xdr:colOff>238125</xdr:colOff>
                <xdr:row>243</xdr:row>
                <xdr:rowOff>85725</xdr:rowOff>
              </from>
              <to>
                <xdr:col>10</xdr:col>
                <xdr:colOff>685800</xdr:colOff>
                <xdr:row>244</xdr:row>
                <xdr:rowOff>133350</xdr:rowOff>
              </to>
            </anchor>
          </controlPr>
        </control>
      </mc:Choice>
      <mc:Fallback>
        <control shapeId="1196" r:id="rId270" name="ComboBox150"/>
      </mc:Fallback>
    </mc:AlternateContent>
    <mc:AlternateContent xmlns:mc="http://schemas.openxmlformats.org/markup-compatibility/2006">
      <mc:Choice Requires="x14">
        <control shapeId="1197" r:id="rId272" name="ComboBox151">
          <controlPr defaultSize="0" autoLine="0" autoPict="0" linkedCell="H237" listFillRange="A312:A321" r:id="rId273">
            <anchor moveWithCells="1">
              <from>
                <xdr:col>8</xdr:col>
                <xdr:colOff>238125</xdr:colOff>
                <xdr:row>245</xdr:row>
                <xdr:rowOff>95250</xdr:rowOff>
              </from>
              <to>
                <xdr:col>10</xdr:col>
                <xdr:colOff>685800</xdr:colOff>
                <xdr:row>246</xdr:row>
                <xdr:rowOff>142875</xdr:rowOff>
              </to>
            </anchor>
          </controlPr>
        </control>
      </mc:Choice>
      <mc:Fallback>
        <control shapeId="1197" r:id="rId272" name="ComboBox151"/>
      </mc:Fallback>
    </mc:AlternateContent>
    <mc:AlternateContent xmlns:mc="http://schemas.openxmlformats.org/markup-compatibility/2006">
      <mc:Choice Requires="x14">
        <control shapeId="1198" r:id="rId274" name="ComboBox152">
          <controlPr defaultSize="0" autoLine="0" autoPict="0" linkedCell="H238" listFillRange="A312:A321" r:id="rId275">
            <anchor moveWithCells="1">
              <from>
                <xdr:col>8</xdr:col>
                <xdr:colOff>238125</xdr:colOff>
                <xdr:row>246</xdr:row>
                <xdr:rowOff>104775</xdr:rowOff>
              </from>
              <to>
                <xdr:col>10</xdr:col>
                <xdr:colOff>685800</xdr:colOff>
                <xdr:row>247</xdr:row>
                <xdr:rowOff>152400</xdr:rowOff>
              </to>
            </anchor>
          </controlPr>
        </control>
      </mc:Choice>
      <mc:Fallback>
        <control shapeId="1198" r:id="rId274" name="ComboBox152"/>
      </mc:Fallback>
    </mc:AlternateContent>
    <mc:AlternateContent xmlns:mc="http://schemas.openxmlformats.org/markup-compatibility/2006">
      <mc:Choice Requires="x14">
        <control shapeId="1199" r:id="rId276" name="ComboBox153">
          <controlPr defaultSize="0" autoLine="0" autoPict="0" linkedCell="H240" listFillRange="A312:A321" r:id="rId37">
            <anchor moveWithCells="1">
              <from>
                <xdr:col>8</xdr:col>
                <xdr:colOff>238125</xdr:colOff>
                <xdr:row>247</xdr:row>
                <xdr:rowOff>0</xdr:rowOff>
              </from>
              <to>
                <xdr:col>10</xdr:col>
                <xdr:colOff>685800</xdr:colOff>
                <xdr:row>248</xdr:row>
                <xdr:rowOff>47625</xdr:rowOff>
              </to>
            </anchor>
          </controlPr>
        </control>
      </mc:Choice>
      <mc:Fallback>
        <control shapeId="1199" r:id="rId276" name="ComboBox153"/>
      </mc:Fallback>
    </mc:AlternateContent>
    <mc:AlternateContent xmlns:mc="http://schemas.openxmlformats.org/markup-compatibility/2006">
      <mc:Choice Requires="x14">
        <control shapeId="1200" r:id="rId277" name="ComboBox154">
          <controlPr defaultSize="0" autoLine="0" autoPict="0" linkedCell="H241" listFillRange="A312:A321" r:id="rId278">
            <anchor moveWithCells="1">
              <from>
                <xdr:col>8</xdr:col>
                <xdr:colOff>238125</xdr:colOff>
                <xdr:row>247</xdr:row>
                <xdr:rowOff>0</xdr:rowOff>
              </from>
              <to>
                <xdr:col>10</xdr:col>
                <xdr:colOff>685800</xdr:colOff>
                <xdr:row>248</xdr:row>
                <xdr:rowOff>47625</xdr:rowOff>
              </to>
            </anchor>
          </controlPr>
        </control>
      </mc:Choice>
      <mc:Fallback>
        <control shapeId="1200" r:id="rId277" name="ComboBox154"/>
      </mc:Fallback>
    </mc:AlternateContent>
    <mc:AlternateContent xmlns:mc="http://schemas.openxmlformats.org/markup-compatibility/2006">
      <mc:Choice Requires="x14">
        <control shapeId="1201" r:id="rId279" name="ComboBox155">
          <controlPr defaultSize="0" autoLine="0" autoPict="0" linkedCell="H242" listFillRange="A312:A321" r:id="rId280">
            <anchor moveWithCells="1">
              <from>
                <xdr:col>8</xdr:col>
                <xdr:colOff>238125</xdr:colOff>
                <xdr:row>247</xdr:row>
                <xdr:rowOff>0</xdr:rowOff>
              </from>
              <to>
                <xdr:col>10</xdr:col>
                <xdr:colOff>685800</xdr:colOff>
                <xdr:row>248</xdr:row>
                <xdr:rowOff>47625</xdr:rowOff>
              </to>
            </anchor>
          </controlPr>
        </control>
      </mc:Choice>
      <mc:Fallback>
        <control shapeId="1201" r:id="rId279" name="ComboBox155"/>
      </mc:Fallback>
    </mc:AlternateContent>
    <mc:AlternateContent xmlns:mc="http://schemas.openxmlformats.org/markup-compatibility/2006">
      <mc:Choice Requires="x14">
        <control shapeId="1202" r:id="rId281" name="ComboBox156">
          <controlPr defaultSize="0" autoLine="0" autoPict="0" linkedCell="H243" listFillRange="A312:A321" r:id="rId282">
            <anchor moveWithCells="1">
              <from>
                <xdr:col>8</xdr:col>
                <xdr:colOff>238125</xdr:colOff>
                <xdr:row>247</xdr:row>
                <xdr:rowOff>0</xdr:rowOff>
              </from>
              <to>
                <xdr:col>10</xdr:col>
                <xdr:colOff>685800</xdr:colOff>
                <xdr:row>248</xdr:row>
                <xdr:rowOff>47625</xdr:rowOff>
              </to>
            </anchor>
          </controlPr>
        </control>
      </mc:Choice>
      <mc:Fallback>
        <control shapeId="1202" r:id="rId281" name="ComboBox156"/>
      </mc:Fallback>
    </mc:AlternateContent>
    <mc:AlternateContent xmlns:mc="http://schemas.openxmlformats.org/markup-compatibility/2006">
      <mc:Choice Requires="x14">
        <control shapeId="1203" r:id="rId283" name="ComboBox157">
          <controlPr defaultSize="0" autoLine="0" autoPict="0" linkedCell="H244" listFillRange="A312:A321" r:id="rId284">
            <anchor moveWithCells="1">
              <from>
                <xdr:col>8</xdr:col>
                <xdr:colOff>238125</xdr:colOff>
                <xdr:row>247</xdr:row>
                <xdr:rowOff>0</xdr:rowOff>
              </from>
              <to>
                <xdr:col>10</xdr:col>
                <xdr:colOff>685800</xdr:colOff>
                <xdr:row>248</xdr:row>
                <xdr:rowOff>47625</xdr:rowOff>
              </to>
            </anchor>
          </controlPr>
        </control>
      </mc:Choice>
      <mc:Fallback>
        <control shapeId="1203" r:id="rId283" name="ComboBox157"/>
      </mc:Fallback>
    </mc:AlternateContent>
    <mc:AlternateContent xmlns:mc="http://schemas.openxmlformats.org/markup-compatibility/2006">
      <mc:Choice Requires="x14">
        <control shapeId="1204" r:id="rId285" name="ComboBox158">
          <controlPr defaultSize="0" autoLine="0" autoPict="0" linkedCell="H246" listFillRange="A312:A321" r:id="rId286">
            <anchor moveWithCells="1">
              <from>
                <xdr:col>8</xdr:col>
                <xdr:colOff>238125</xdr:colOff>
                <xdr:row>247</xdr:row>
                <xdr:rowOff>142875</xdr:rowOff>
              </from>
              <to>
                <xdr:col>10</xdr:col>
                <xdr:colOff>685800</xdr:colOff>
                <xdr:row>249</xdr:row>
                <xdr:rowOff>0</xdr:rowOff>
              </to>
            </anchor>
          </controlPr>
        </control>
      </mc:Choice>
      <mc:Fallback>
        <control shapeId="1204" r:id="rId285" name="ComboBox158"/>
      </mc:Fallback>
    </mc:AlternateContent>
    <mc:AlternateContent xmlns:mc="http://schemas.openxmlformats.org/markup-compatibility/2006">
      <mc:Choice Requires="x14">
        <control shapeId="1205" r:id="rId287" name="ComboBox159">
          <controlPr defaultSize="0" autoLine="0" autoPict="0" linkedCell="H247" listFillRange="A312:A321" r:id="rId37">
            <anchor moveWithCells="1">
              <from>
                <xdr:col>8</xdr:col>
                <xdr:colOff>238125</xdr:colOff>
                <xdr:row>248</xdr:row>
                <xdr:rowOff>152400</xdr:rowOff>
              </from>
              <to>
                <xdr:col>10</xdr:col>
                <xdr:colOff>685800</xdr:colOff>
                <xdr:row>250</xdr:row>
                <xdr:rowOff>0</xdr:rowOff>
              </to>
            </anchor>
          </controlPr>
        </control>
      </mc:Choice>
      <mc:Fallback>
        <control shapeId="1205" r:id="rId287" name="ComboBox159"/>
      </mc:Fallback>
    </mc:AlternateContent>
    <mc:AlternateContent xmlns:mc="http://schemas.openxmlformats.org/markup-compatibility/2006">
      <mc:Choice Requires="x14">
        <control shapeId="1206" r:id="rId288" name="ComboBox160">
          <controlPr defaultSize="0" autoLine="0" autoPict="0" linkedCell="#REF!" listFillRange="A312:A321" r:id="rId289">
            <anchor moveWithCells="1">
              <from>
                <xdr:col>8</xdr:col>
                <xdr:colOff>238125</xdr:colOff>
                <xdr:row>249</xdr:row>
                <xdr:rowOff>161925</xdr:rowOff>
              </from>
              <to>
                <xdr:col>10</xdr:col>
                <xdr:colOff>685800</xdr:colOff>
                <xdr:row>251</xdr:row>
                <xdr:rowOff>19050</xdr:rowOff>
              </to>
            </anchor>
          </controlPr>
        </control>
      </mc:Choice>
      <mc:Fallback>
        <control shapeId="1206" r:id="rId288" name="ComboBox160"/>
      </mc:Fallback>
    </mc:AlternateContent>
    <mc:AlternateContent xmlns:mc="http://schemas.openxmlformats.org/markup-compatibility/2006">
      <mc:Choice Requires="x14">
        <control shapeId="1207" r:id="rId290" name="ComboBox161">
          <controlPr defaultSize="0" autoLine="0" autoPict="0" linkedCell="#REF!" listFillRange="A312:A321" r:id="rId291">
            <anchor moveWithCells="1">
              <from>
                <xdr:col>8</xdr:col>
                <xdr:colOff>238125</xdr:colOff>
                <xdr:row>250</xdr:row>
                <xdr:rowOff>171450</xdr:rowOff>
              </from>
              <to>
                <xdr:col>10</xdr:col>
                <xdr:colOff>685800</xdr:colOff>
                <xdr:row>252</xdr:row>
                <xdr:rowOff>28575</xdr:rowOff>
              </to>
            </anchor>
          </controlPr>
        </control>
      </mc:Choice>
      <mc:Fallback>
        <control shapeId="1207" r:id="rId290" name="ComboBox161"/>
      </mc:Fallback>
    </mc:AlternateContent>
    <mc:AlternateContent xmlns:mc="http://schemas.openxmlformats.org/markup-compatibility/2006">
      <mc:Choice Requires="x14">
        <control shapeId="1208" r:id="rId292" name="ComboBox162">
          <controlPr defaultSize="0" autoLine="0" autoPict="0" linkedCell="#REF!" listFillRange="A312:A321" r:id="rId293">
            <anchor moveWithCells="1">
              <from>
                <xdr:col>8</xdr:col>
                <xdr:colOff>238125</xdr:colOff>
                <xdr:row>251</xdr:row>
                <xdr:rowOff>180975</xdr:rowOff>
              </from>
              <to>
                <xdr:col>10</xdr:col>
                <xdr:colOff>685800</xdr:colOff>
                <xdr:row>253</xdr:row>
                <xdr:rowOff>38100</xdr:rowOff>
              </to>
            </anchor>
          </controlPr>
        </control>
      </mc:Choice>
      <mc:Fallback>
        <control shapeId="1208" r:id="rId292" name="ComboBox162"/>
      </mc:Fallback>
    </mc:AlternateContent>
    <mc:AlternateContent xmlns:mc="http://schemas.openxmlformats.org/markup-compatibility/2006">
      <mc:Choice Requires="x14">
        <control shapeId="1209" r:id="rId294" name="ComboBox163">
          <controlPr defaultSize="0" autoLine="0" autoPict="0" linkedCell="#REF!" listFillRange="A312:A321" r:id="rId295">
            <anchor moveWithCells="1">
              <from>
                <xdr:col>8</xdr:col>
                <xdr:colOff>238125</xdr:colOff>
                <xdr:row>252</xdr:row>
                <xdr:rowOff>180975</xdr:rowOff>
              </from>
              <to>
                <xdr:col>10</xdr:col>
                <xdr:colOff>685800</xdr:colOff>
                <xdr:row>254</xdr:row>
                <xdr:rowOff>38100</xdr:rowOff>
              </to>
            </anchor>
          </controlPr>
        </control>
      </mc:Choice>
      <mc:Fallback>
        <control shapeId="1209" r:id="rId294" name="ComboBox163"/>
      </mc:Fallback>
    </mc:AlternateContent>
    <mc:AlternateContent xmlns:mc="http://schemas.openxmlformats.org/markup-compatibility/2006">
      <mc:Choice Requires="x14">
        <control shapeId="1210" r:id="rId296" name="ComboBox164">
          <controlPr defaultSize="0" autoLine="0" autoPict="0" linkedCell="#REF!" listFillRange="A312:A321" r:id="rId297">
            <anchor moveWithCells="1">
              <from>
                <xdr:col>8</xdr:col>
                <xdr:colOff>238125</xdr:colOff>
                <xdr:row>253</xdr:row>
                <xdr:rowOff>180975</xdr:rowOff>
              </from>
              <to>
                <xdr:col>10</xdr:col>
                <xdr:colOff>685800</xdr:colOff>
                <xdr:row>255</xdr:row>
                <xdr:rowOff>47625</xdr:rowOff>
              </to>
            </anchor>
          </controlPr>
        </control>
      </mc:Choice>
      <mc:Fallback>
        <control shapeId="1210" r:id="rId296" name="ComboBox164"/>
      </mc:Fallback>
    </mc:AlternateContent>
    <mc:AlternateContent xmlns:mc="http://schemas.openxmlformats.org/markup-compatibility/2006">
      <mc:Choice Requires="x14">
        <control shapeId="1211" r:id="rId298" name="ComboBox165">
          <controlPr defaultSize="0" autoLine="0" autoPict="0" linkedCell="H248" listFillRange="A312:A321" r:id="rId299">
            <anchor moveWithCells="1">
              <from>
                <xdr:col>8</xdr:col>
                <xdr:colOff>238125</xdr:colOff>
                <xdr:row>254</xdr:row>
                <xdr:rowOff>180975</xdr:rowOff>
              </from>
              <to>
                <xdr:col>10</xdr:col>
                <xdr:colOff>685800</xdr:colOff>
                <xdr:row>256</xdr:row>
                <xdr:rowOff>38100</xdr:rowOff>
              </to>
            </anchor>
          </controlPr>
        </control>
      </mc:Choice>
      <mc:Fallback>
        <control shapeId="1211" r:id="rId298" name="ComboBox165"/>
      </mc:Fallback>
    </mc:AlternateContent>
    <mc:AlternateContent xmlns:mc="http://schemas.openxmlformats.org/markup-compatibility/2006">
      <mc:Choice Requires="x14">
        <control shapeId="1212" r:id="rId300" name="ComboBox166">
          <controlPr defaultSize="0" autoLine="0" autoPict="0" linkedCell="H249" listFillRange="A312:A321" r:id="rId301">
            <anchor moveWithCells="1">
              <from>
                <xdr:col>8</xdr:col>
                <xdr:colOff>238125</xdr:colOff>
                <xdr:row>256</xdr:row>
                <xdr:rowOff>19050</xdr:rowOff>
              </from>
              <to>
                <xdr:col>10</xdr:col>
                <xdr:colOff>685800</xdr:colOff>
                <xdr:row>257</xdr:row>
                <xdr:rowOff>66675</xdr:rowOff>
              </to>
            </anchor>
          </controlPr>
        </control>
      </mc:Choice>
      <mc:Fallback>
        <control shapeId="1212" r:id="rId300" name="ComboBox166"/>
      </mc:Fallback>
    </mc:AlternateContent>
    <mc:AlternateContent xmlns:mc="http://schemas.openxmlformats.org/markup-compatibility/2006">
      <mc:Choice Requires="x14">
        <control shapeId="1213" r:id="rId302" name="ComboBox167">
          <controlPr defaultSize="0" autoLine="0" autoPict="0" linkedCell="H250" listFillRange="A312:A321" r:id="rId303">
            <anchor moveWithCells="1">
              <from>
                <xdr:col>8</xdr:col>
                <xdr:colOff>238125</xdr:colOff>
                <xdr:row>257</xdr:row>
                <xdr:rowOff>38100</xdr:rowOff>
              </from>
              <to>
                <xdr:col>10</xdr:col>
                <xdr:colOff>685800</xdr:colOff>
                <xdr:row>258</xdr:row>
                <xdr:rowOff>85725</xdr:rowOff>
              </to>
            </anchor>
          </controlPr>
        </control>
      </mc:Choice>
      <mc:Fallback>
        <control shapeId="1213" r:id="rId302" name="ComboBox167"/>
      </mc:Fallback>
    </mc:AlternateContent>
    <mc:AlternateContent xmlns:mc="http://schemas.openxmlformats.org/markup-compatibility/2006">
      <mc:Choice Requires="x14">
        <control shapeId="1214" r:id="rId304" name="ComboBox168">
          <controlPr defaultSize="0" autoLine="0" autoPict="0" linkedCell="H251" listFillRange="A312:A321" r:id="rId305">
            <anchor moveWithCells="1">
              <from>
                <xdr:col>8</xdr:col>
                <xdr:colOff>238125</xdr:colOff>
                <xdr:row>258</xdr:row>
                <xdr:rowOff>28575</xdr:rowOff>
              </from>
              <to>
                <xdr:col>10</xdr:col>
                <xdr:colOff>685800</xdr:colOff>
                <xdr:row>259</xdr:row>
                <xdr:rowOff>76200</xdr:rowOff>
              </to>
            </anchor>
          </controlPr>
        </control>
      </mc:Choice>
      <mc:Fallback>
        <control shapeId="1214" r:id="rId304" name="ComboBox168"/>
      </mc:Fallback>
    </mc:AlternateContent>
    <mc:AlternateContent xmlns:mc="http://schemas.openxmlformats.org/markup-compatibility/2006">
      <mc:Choice Requires="x14">
        <control shapeId="1215" r:id="rId306" name="ComboBox169">
          <controlPr defaultSize="0" autoLine="0" autoPict="0" linkedCell="H252" listFillRange="A312:A321" r:id="rId307">
            <anchor moveWithCells="1">
              <from>
                <xdr:col>8</xdr:col>
                <xdr:colOff>238125</xdr:colOff>
                <xdr:row>259</xdr:row>
                <xdr:rowOff>0</xdr:rowOff>
              </from>
              <to>
                <xdr:col>10</xdr:col>
                <xdr:colOff>685800</xdr:colOff>
                <xdr:row>260</xdr:row>
                <xdr:rowOff>47625</xdr:rowOff>
              </to>
            </anchor>
          </controlPr>
        </control>
      </mc:Choice>
      <mc:Fallback>
        <control shapeId="1215" r:id="rId306" name="ComboBox169"/>
      </mc:Fallback>
    </mc:AlternateContent>
    <mc:AlternateContent xmlns:mc="http://schemas.openxmlformats.org/markup-compatibility/2006">
      <mc:Choice Requires="x14">
        <control shapeId="1216" r:id="rId308" name="ComboBox170">
          <controlPr defaultSize="0" autoLine="0" autoPict="0" linkedCell="H253" listFillRange="A312:A321" r:id="rId37">
            <anchor moveWithCells="1">
              <from>
                <xdr:col>8</xdr:col>
                <xdr:colOff>238125</xdr:colOff>
                <xdr:row>259</xdr:row>
                <xdr:rowOff>47625</xdr:rowOff>
              </from>
              <to>
                <xdr:col>10</xdr:col>
                <xdr:colOff>685800</xdr:colOff>
                <xdr:row>260</xdr:row>
                <xdr:rowOff>85725</xdr:rowOff>
              </to>
            </anchor>
          </controlPr>
        </control>
      </mc:Choice>
      <mc:Fallback>
        <control shapeId="1216" r:id="rId308" name="ComboBox170"/>
      </mc:Fallback>
    </mc:AlternateContent>
    <mc:AlternateContent xmlns:mc="http://schemas.openxmlformats.org/markup-compatibility/2006">
      <mc:Choice Requires="x14">
        <control shapeId="1217" r:id="rId309" name="ComboBox171">
          <controlPr defaultSize="0" autoLine="0" autoPict="0" linkedCell="H254" listFillRange="A312:A321" r:id="rId310">
            <anchor moveWithCells="1">
              <from>
                <xdr:col>8</xdr:col>
                <xdr:colOff>238125</xdr:colOff>
                <xdr:row>260</xdr:row>
                <xdr:rowOff>47625</xdr:rowOff>
              </from>
              <to>
                <xdr:col>10</xdr:col>
                <xdr:colOff>685800</xdr:colOff>
                <xdr:row>261</xdr:row>
                <xdr:rowOff>95250</xdr:rowOff>
              </to>
            </anchor>
          </controlPr>
        </control>
      </mc:Choice>
      <mc:Fallback>
        <control shapeId="1217" r:id="rId309" name="ComboBox171"/>
      </mc:Fallback>
    </mc:AlternateContent>
    <mc:AlternateContent xmlns:mc="http://schemas.openxmlformats.org/markup-compatibility/2006">
      <mc:Choice Requires="x14">
        <control shapeId="1218" r:id="rId311" name="ComboBox172">
          <controlPr defaultSize="0" autoLine="0" autoPict="0" linkedCell="H255" listFillRange="A312:A321" r:id="rId312">
            <anchor moveWithCells="1">
              <from>
                <xdr:col>8</xdr:col>
                <xdr:colOff>238125</xdr:colOff>
                <xdr:row>261</xdr:row>
                <xdr:rowOff>66675</xdr:rowOff>
              </from>
              <to>
                <xdr:col>10</xdr:col>
                <xdr:colOff>685800</xdr:colOff>
                <xdr:row>262</xdr:row>
                <xdr:rowOff>114300</xdr:rowOff>
              </to>
            </anchor>
          </controlPr>
        </control>
      </mc:Choice>
      <mc:Fallback>
        <control shapeId="1218" r:id="rId311" name="ComboBox172"/>
      </mc:Fallback>
    </mc:AlternateContent>
    <mc:AlternateContent xmlns:mc="http://schemas.openxmlformats.org/markup-compatibility/2006">
      <mc:Choice Requires="x14">
        <control shapeId="1219" r:id="rId313" name="ComboBox173">
          <controlPr defaultSize="0" autoLine="0" autoPict="0" linkedCell="H256" listFillRange="A312:A321" r:id="rId314">
            <anchor moveWithCells="1">
              <from>
                <xdr:col>8</xdr:col>
                <xdr:colOff>238125</xdr:colOff>
                <xdr:row>263</xdr:row>
                <xdr:rowOff>19050</xdr:rowOff>
              </from>
              <to>
                <xdr:col>10</xdr:col>
                <xdr:colOff>685800</xdr:colOff>
                <xdr:row>264</xdr:row>
                <xdr:rowOff>66675</xdr:rowOff>
              </to>
            </anchor>
          </controlPr>
        </control>
      </mc:Choice>
      <mc:Fallback>
        <control shapeId="1219" r:id="rId313" name="ComboBox173"/>
      </mc:Fallback>
    </mc:AlternateContent>
    <mc:AlternateContent xmlns:mc="http://schemas.openxmlformats.org/markup-compatibility/2006">
      <mc:Choice Requires="x14">
        <control shapeId="1220" r:id="rId315" name="ComboBox174">
          <controlPr defaultSize="0" autoLine="0" autoPict="0" linkedCell="H257" listFillRange="A312:A321" r:id="rId37">
            <anchor moveWithCells="1">
              <from>
                <xdr:col>8</xdr:col>
                <xdr:colOff>238125</xdr:colOff>
                <xdr:row>264</xdr:row>
                <xdr:rowOff>19050</xdr:rowOff>
              </from>
              <to>
                <xdr:col>10</xdr:col>
                <xdr:colOff>685800</xdr:colOff>
                <xdr:row>265</xdr:row>
                <xdr:rowOff>66675</xdr:rowOff>
              </to>
            </anchor>
          </controlPr>
        </control>
      </mc:Choice>
      <mc:Fallback>
        <control shapeId="1220" r:id="rId315" name="ComboBox174"/>
      </mc:Fallback>
    </mc:AlternateContent>
    <mc:AlternateContent xmlns:mc="http://schemas.openxmlformats.org/markup-compatibility/2006">
      <mc:Choice Requires="x14">
        <control shapeId="1221" r:id="rId316" name="ComboBox175">
          <controlPr defaultSize="0" autoLine="0" autoPict="0" linkedCell="H258" listFillRange="A312:A321" r:id="rId317">
            <anchor moveWithCells="1">
              <from>
                <xdr:col>8</xdr:col>
                <xdr:colOff>238125</xdr:colOff>
                <xdr:row>265</xdr:row>
                <xdr:rowOff>28575</xdr:rowOff>
              </from>
              <to>
                <xdr:col>10</xdr:col>
                <xdr:colOff>685800</xdr:colOff>
                <xdr:row>266</xdr:row>
                <xdr:rowOff>76200</xdr:rowOff>
              </to>
            </anchor>
          </controlPr>
        </control>
      </mc:Choice>
      <mc:Fallback>
        <control shapeId="1221" r:id="rId316" name="ComboBox175"/>
      </mc:Fallback>
    </mc:AlternateContent>
    <mc:AlternateContent xmlns:mc="http://schemas.openxmlformats.org/markup-compatibility/2006">
      <mc:Choice Requires="x14">
        <control shapeId="1222" r:id="rId318" name="ComboBox176">
          <controlPr defaultSize="0" autoLine="0" autoPict="0" linkedCell="H259" listFillRange="A312:A321" r:id="rId319">
            <anchor moveWithCells="1">
              <from>
                <xdr:col>8</xdr:col>
                <xdr:colOff>238125</xdr:colOff>
                <xdr:row>266</xdr:row>
                <xdr:rowOff>171450</xdr:rowOff>
              </from>
              <to>
                <xdr:col>10</xdr:col>
                <xdr:colOff>685800</xdr:colOff>
                <xdr:row>268</xdr:row>
                <xdr:rowOff>28575</xdr:rowOff>
              </to>
            </anchor>
          </controlPr>
        </control>
      </mc:Choice>
      <mc:Fallback>
        <control shapeId="1222" r:id="rId318" name="ComboBox176"/>
      </mc:Fallback>
    </mc:AlternateContent>
    <mc:AlternateContent xmlns:mc="http://schemas.openxmlformats.org/markup-compatibility/2006">
      <mc:Choice Requires="x14">
        <control shapeId="1223" r:id="rId320" name="ComboBox177">
          <controlPr defaultSize="0" autoLine="0" autoPict="0" linkedCell="#REF!" listFillRange="A312:A321" r:id="rId321">
            <anchor moveWithCells="1">
              <from>
                <xdr:col>8</xdr:col>
                <xdr:colOff>238125</xdr:colOff>
                <xdr:row>267</xdr:row>
                <xdr:rowOff>171450</xdr:rowOff>
              </from>
              <to>
                <xdr:col>10</xdr:col>
                <xdr:colOff>685800</xdr:colOff>
                <xdr:row>269</xdr:row>
                <xdr:rowOff>38100</xdr:rowOff>
              </to>
            </anchor>
          </controlPr>
        </control>
      </mc:Choice>
      <mc:Fallback>
        <control shapeId="1223" r:id="rId320" name="ComboBox177"/>
      </mc:Fallback>
    </mc:AlternateContent>
    <mc:AlternateContent xmlns:mc="http://schemas.openxmlformats.org/markup-compatibility/2006">
      <mc:Choice Requires="x14">
        <control shapeId="1224" r:id="rId322" name="ComboBox178">
          <controlPr defaultSize="0" autoLine="0" autoPict="0" linkedCell="H260" listFillRange="A312:A321" r:id="rId323">
            <anchor moveWithCells="1">
              <from>
                <xdr:col>8</xdr:col>
                <xdr:colOff>238125</xdr:colOff>
                <xdr:row>269</xdr:row>
                <xdr:rowOff>9525</xdr:rowOff>
              </from>
              <to>
                <xdr:col>10</xdr:col>
                <xdr:colOff>685800</xdr:colOff>
                <xdr:row>270</xdr:row>
                <xdr:rowOff>57150</xdr:rowOff>
              </to>
            </anchor>
          </controlPr>
        </control>
      </mc:Choice>
      <mc:Fallback>
        <control shapeId="1224" r:id="rId322" name="ComboBox178"/>
      </mc:Fallback>
    </mc:AlternateContent>
    <mc:AlternateContent xmlns:mc="http://schemas.openxmlformats.org/markup-compatibility/2006">
      <mc:Choice Requires="x14">
        <control shapeId="1225" r:id="rId324" name="ComboBox179">
          <controlPr defaultSize="0" autoLine="0" autoPict="0" linkedCell="H261" listFillRange="A312:A321" r:id="rId325">
            <anchor moveWithCells="1">
              <from>
                <xdr:col>8</xdr:col>
                <xdr:colOff>238125</xdr:colOff>
                <xdr:row>270</xdr:row>
                <xdr:rowOff>0</xdr:rowOff>
              </from>
              <to>
                <xdr:col>10</xdr:col>
                <xdr:colOff>685800</xdr:colOff>
                <xdr:row>271</xdr:row>
                <xdr:rowOff>76200</xdr:rowOff>
              </to>
            </anchor>
          </controlPr>
        </control>
      </mc:Choice>
      <mc:Fallback>
        <control shapeId="1225" r:id="rId324" name="ComboBox179"/>
      </mc:Fallback>
    </mc:AlternateContent>
    <mc:AlternateContent xmlns:mc="http://schemas.openxmlformats.org/markup-compatibility/2006">
      <mc:Choice Requires="x14">
        <control shapeId="1226" r:id="rId326" name="ComboBox180">
          <controlPr defaultSize="0" autoLine="0" autoPict="0" linkedCell="H262" listFillRange="A312:A321" r:id="rId327">
            <anchor moveWithCells="1">
              <from>
                <xdr:col>8</xdr:col>
                <xdr:colOff>238125</xdr:colOff>
                <xdr:row>271</xdr:row>
                <xdr:rowOff>19050</xdr:rowOff>
              </from>
              <to>
                <xdr:col>10</xdr:col>
                <xdr:colOff>685800</xdr:colOff>
                <xdr:row>272</xdr:row>
                <xdr:rowOff>66675</xdr:rowOff>
              </to>
            </anchor>
          </controlPr>
        </control>
      </mc:Choice>
      <mc:Fallback>
        <control shapeId="1226" r:id="rId326" name="ComboBox180"/>
      </mc:Fallback>
    </mc:AlternateContent>
    <mc:AlternateContent xmlns:mc="http://schemas.openxmlformats.org/markup-compatibility/2006">
      <mc:Choice Requires="x14">
        <control shapeId="1227" r:id="rId328" name="ComboBox181">
          <controlPr defaultSize="0" autoLine="0" autoPict="0" linkedCell="H263" listFillRange="A312:A321" r:id="rId37">
            <anchor moveWithCells="1">
              <from>
                <xdr:col>8</xdr:col>
                <xdr:colOff>238125</xdr:colOff>
                <xdr:row>272</xdr:row>
                <xdr:rowOff>38100</xdr:rowOff>
              </from>
              <to>
                <xdr:col>10</xdr:col>
                <xdr:colOff>685800</xdr:colOff>
                <xdr:row>273</xdr:row>
                <xdr:rowOff>76200</xdr:rowOff>
              </to>
            </anchor>
          </controlPr>
        </control>
      </mc:Choice>
      <mc:Fallback>
        <control shapeId="1227" r:id="rId328" name="ComboBox181"/>
      </mc:Fallback>
    </mc:AlternateContent>
    <mc:AlternateContent xmlns:mc="http://schemas.openxmlformats.org/markup-compatibility/2006">
      <mc:Choice Requires="x14">
        <control shapeId="1228" r:id="rId329" name="ComboBox182">
          <controlPr defaultSize="0" autoLine="0" autoPict="0" linkedCell="H264" listFillRange="A312:A321" r:id="rId37">
            <anchor moveWithCells="1">
              <from>
                <xdr:col>8</xdr:col>
                <xdr:colOff>238125</xdr:colOff>
                <xdr:row>272</xdr:row>
                <xdr:rowOff>104775</xdr:rowOff>
              </from>
              <to>
                <xdr:col>10</xdr:col>
                <xdr:colOff>685800</xdr:colOff>
                <xdr:row>273</xdr:row>
                <xdr:rowOff>152400</xdr:rowOff>
              </to>
            </anchor>
          </controlPr>
        </control>
      </mc:Choice>
      <mc:Fallback>
        <control shapeId="1228" r:id="rId329" name="ComboBox182"/>
      </mc:Fallback>
    </mc:AlternateContent>
    <mc:AlternateContent xmlns:mc="http://schemas.openxmlformats.org/markup-compatibility/2006">
      <mc:Choice Requires="x14">
        <control shapeId="1229" r:id="rId330" name="ComboBox183">
          <controlPr defaultSize="0" autoLine="0" autoPict="0" linkedCell="H268" listFillRange="A312:A321" r:id="rId331">
            <anchor moveWithCells="1">
              <from>
                <xdr:col>8</xdr:col>
                <xdr:colOff>238125</xdr:colOff>
                <xdr:row>323</xdr:row>
                <xdr:rowOff>57150</xdr:rowOff>
              </from>
              <to>
                <xdr:col>10</xdr:col>
                <xdr:colOff>685800</xdr:colOff>
                <xdr:row>324</xdr:row>
                <xdr:rowOff>123825</xdr:rowOff>
              </to>
            </anchor>
          </controlPr>
        </control>
      </mc:Choice>
      <mc:Fallback>
        <control shapeId="1229" r:id="rId330" name="ComboBox183"/>
      </mc:Fallback>
    </mc:AlternateContent>
    <mc:AlternateContent xmlns:mc="http://schemas.openxmlformats.org/markup-compatibility/2006">
      <mc:Choice Requires="x14">
        <control shapeId="1230" r:id="rId332" name="ComboBox184">
          <controlPr defaultSize="0" autoLine="0" autoPict="0" linkedCell="H269" listFillRange="A312:A321" r:id="rId333">
            <anchor moveWithCells="1">
              <from>
                <xdr:col>8</xdr:col>
                <xdr:colOff>238125</xdr:colOff>
                <xdr:row>324</xdr:row>
                <xdr:rowOff>95250</xdr:rowOff>
              </from>
              <to>
                <xdr:col>10</xdr:col>
                <xdr:colOff>685800</xdr:colOff>
                <xdr:row>326</xdr:row>
                <xdr:rowOff>9525</xdr:rowOff>
              </to>
            </anchor>
          </controlPr>
        </control>
      </mc:Choice>
      <mc:Fallback>
        <control shapeId="1230" r:id="rId332" name="ComboBox184"/>
      </mc:Fallback>
    </mc:AlternateContent>
    <mc:AlternateContent xmlns:mc="http://schemas.openxmlformats.org/markup-compatibility/2006">
      <mc:Choice Requires="x14">
        <control shapeId="1236" r:id="rId334" name="ComboBox190">
          <controlPr locked="0" defaultSize="0" autoLine="0" autoPict="0" linkedCell="H275" listFillRange="A312:A321" r:id="rId37">
            <anchor moveWithCells="1">
              <from>
                <xdr:col>7</xdr:col>
                <xdr:colOff>161925</xdr:colOff>
                <xdr:row>353</xdr:row>
                <xdr:rowOff>85725</xdr:rowOff>
              </from>
              <to>
                <xdr:col>10</xdr:col>
                <xdr:colOff>438150</xdr:colOff>
                <xdr:row>355</xdr:row>
                <xdr:rowOff>0</xdr:rowOff>
              </to>
            </anchor>
          </controlPr>
        </control>
      </mc:Choice>
      <mc:Fallback>
        <control shapeId="1236" r:id="rId334" name="ComboBox190"/>
      </mc:Fallback>
    </mc:AlternateContent>
    <mc:AlternateContent xmlns:mc="http://schemas.openxmlformats.org/markup-compatibility/2006">
      <mc:Choice Requires="x14">
        <control shapeId="1247" r:id="rId335" name="ComboBox201">
          <controlPr locked="0" defaultSize="0" autoLine="0" autoPict="0" linkedCell="H286"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47" r:id="rId335" name="ComboBox201"/>
      </mc:Fallback>
    </mc:AlternateContent>
    <mc:AlternateContent xmlns:mc="http://schemas.openxmlformats.org/markup-compatibility/2006">
      <mc:Choice Requires="x14">
        <control shapeId="1248" r:id="rId336" name="ComboBox202">
          <controlPr locked="0" defaultSize="0" autoLine="0" autoPict="0" linkedCell="H287"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48" r:id="rId336" name="ComboBox202"/>
      </mc:Fallback>
    </mc:AlternateContent>
    <mc:AlternateContent xmlns:mc="http://schemas.openxmlformats.org/markup-compatibility/2006">
      <mc:Choice Requires="x14">
        <control shapeId="1249" r:id="rId337" name="ComboBox203">
          <controlPr locked="0" defaultSize="0" autoLine="0" autoPict="0" linkedCell="H288"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49" r:id="rId337" name="ComboBox203"/>
      </mc:Fallback>
    </mc:AlternateContent>
    <mc:AlternateContent xmlns:mc="http://schemas.openxmlformats.org/markup-compatibility/2006">
      <mc:Choice Requires="x14">
        <control shapeId="1250" r:id="rId338" name="ComboBox204">
          <controlPr locked="0" defaultSize="0" autoLine="0" autoPict="0" linkedCell="H289"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50" r:id="rId338" name="ComboBox204"/>
      </mc:Fallback>
    </mc:AlternateContent>
    <mc:AlternateContent xmlns:mc="http://schemas.openxmlformats.org/markup-compatibility/2006">
      <mc:Choice Requires="x14">
        <control shapeId="1251" r:id="rId339" name="ComboBox27">
          <controlPr defaultSize="0" autoLine="0" autoPict="0" linkedCell="H108" listFillRange="A312:A321" r:id="rId37">
            <anchor moveWithCells="1">
              <from>
                <xdr:col>8</xdr:col>
                <xdr:colOff>238125</xdr:colOff>
                <xdr:row>110</xdr:row>
                <xdr:rowOff>28575</xdr:rowOff>
              </from>
              <to>
                <xdr:col>10</xdr:col>
                <xdr:colOff>685800</xdr:colOff>
                <xdr:row>111</xdr:row>
                <xdr:rowOff>85725</xdr:rowOff>
              </to>
            </anchor>
          </controlPr>
        </control>
      </mc:Choice>
      <mc:Fallback>
        <control shapeId="1251" r:id="rId339" name="ComboBox27"/>
      </mc:Fallback>
    </mc:AlternateContent>
    <mc:AlternateContent xmlns:mc="http://schemas.openxmlformats.org/markup-compatibility/2006">
      <mc:Choice Requires="x14">
        <control shapeId="1252" r:id="rId340" name="ComboBox28">
          <controlPr defaultSize="0" autoLine="0" autoPict="0" linkedCell="H113" listFillRange="A312:A321" r:id="rId341">
            <anchor moveWithCells="1">
              <from>
                <xdr:col>8</xdr:col>
                <xdr:colOff>238125</xdr:colOff>
                <xdr:row>115</xdr:row>
                <xdr:rowOff>57150</xdr:rowOff>
              </from>
              <to>
                <xdr:col>10</xdr:col>
                <xdr:colOff>685800</xdr:colOff>
                <xdr:row>116</xdr:row>
                <xdr:rowOff>95250</xdr:rowOff>
              </to>
            </anchor>
          </controlPr>
        </control>
      </mc:Choice>
      <mc:Fallback>
        <control shapeId="1252" r:id="rId340" name="ComboBox28"/>
      </mc:Fallback>
    </mc:AlternateContent>
    <mc:AlternateContent xmlns:mc="http://schemas.openxmlformats.org/markup-compatibility/2006">
      <mc:Choice Requires="x14">
        <control shapeId="1253" r:id="rId342" name="ComboBox33">
          <controlPr defaultSize="0" autoLine="0" autoPict="0" linkedCell="H160" listFillRange="A312:A321" r:id="rId343">
            <anchor moveWithCells="1">
              <from>
                <xdr:col>8</xdr:col>
                <xdr:colOff>238125</xdr:colOff>
                <xdr:row>165</xdr:row>
                <xdr:rowOff>0</xdr:rowOff>
              </from>
              <to>
                <xdr:col>10</xdr:col>
                <xdr:colOff>685800</xdr:colOff>
                <xdr:row>166</xdr:row>
                <xdr:rowOff>38100</xdr:rowOff>
              </to>
            </anchor>
          </controlPr>
        </control>
      </mc:Choice>
      <mc:Fallback>
        <control shapeId="1253" r:id="rId342" name="ComboBox33"/>
      </mc:Fallback>
    </mc:AlternateContent>
    <mc:AlternateContent xmlns:mc="http://schemas.openxmlformats.org/markup-compatibility/2006">
      <mc:Choice Requires="x14">
        <control shapeId="1254" r:id="rId344" name="ComboBox34">
          <controlPr defaultSize="0" autoLine="0" autoPict="0" linkedCell="H161" listFillRange="A312:A321" r:id="rId345">
            <anchor moveWithCells="1">
              <from>
                <xdr:col>8</xdr:col>
                <xdr:colOff>238125</xdr:colOff>
                <xdr:row>166</xdr:row>
                <xdr:rowOff>9525</xdr:rowOff>
              </from>
              <to>
                <xdr:col>10</xdr:col>
                <xdr:colOff>685800</xdr:colOff>
                <xdr:row>167</xdr:row>
                <xdr:rowOff>57150</xdr:rowOff>
              </to>
            </anchor>
          </controlPr>
        </control>
      </mc:Choice>
      <mc:Fallback>
        <control shapeId="1254" r:id="rId344" name="ComboBox34"/>
      </mc:Fallback>
    </mc:AlternateContent>
    <mc:AlternateContent xmlns:mc="http://schemas.openxmlformats.org/markup-compatibility/2006">
      <mc:Choice Requires="x14">
        <control shapeId="1255" r:id="rId346" name="ComboBox39">
          <controlPr defaultSize="0" autoLine="0" autoPict="0" linkedCell="H223" listFillRange="A312:A321" r:id="rId347">
            <anchor moveWithCells="1">
              <from>
                <xdr:col>8</xdr:col>
                <xdr:colOff>238125</xdr:colOff>
                <xdr:row>229</xdr:row>
                <xdr:rowOff>0</xdr:rowOff>
              </from>
              <to>
                <xdr:col>10</xdr:col>
                <xdr:colOff>685800</xdr:colOff>
                <xdr:row>230</xdr:row>
                <xdr:rowOff>47625</xdr:rowOff>
              </to>
            </anchor>
          </controlPr>
        </control>
      </mc:Choice>
      <mc:Fallback>
        <control shapeId="1255" r:id="rId346" name="ComboBox39"/>
      </mc:Fallback>
    </mc:AlternateContent>
    <mc:AlternateContent xmlns:mc="http://schemas.openxmlformats.org/markup-compatibility/2006">
      <mc:Choice Requires="x14">
        <control shapeId="1256" r:id="rId348" name="ComboBox41">
          <controlPr defaultSize="0" autoLine="0" autoPict="0" linkedCell="H224" listFillRange="A312:A321" r:id="rId349">
            <anchor moveWithCells="1">
              <from>
                <xdr:col>8</xdr:col>
                <xdr:colOff>238125</xdr:colOff>
                <xdr:row>230</xdr:row>
                <xdr:rowOff>9525</xdr:rowOff>
              </from>
              <to>
                <xdr:col>10</xdr:col>
                <xdr:colOff>685800</xdr:colOff>
                <xdr:row>231</xdr:row>
                <xdr:rowOff>57150</xdr:rowOff>
              </to>
            </anchor>
          </controlPr>
        </control>
      </mc:Choice>
      <mc:Fallback>
        <control shapeId="1256" r:id="rId348" name="ComboBox41"/>
      </mc:Fallback>
    </mc:AlternateContent>
    <mc:AlternateContent xmlns:mc="http://schemas.openxmlformats.org/markup-compatibility/2006">
      <mc:Choice Requires="x14">
        <control shapeId="1257" r:id="rId350" name="ComboBox205">
          <controlPr defaultSize="0" autoLine="0" autoPict="0" linkedCell="H265" listFillRange="A312:A321" r:id="rId351">
            <anchor moveWithCells="1">
              <from>
                <xdr:col>8</xdr:col>
                <xdr:colOff>238125</xdr:colOff>
                <xdr:row>303</xdr:row>
                <xdr:rowOff>123825</xdr:rowOff>
              </from>
              <to>
                <xdr:col>10</xdr:col>
                <xdr:colOff>685800</xdr:colOff>
                <xdr:row>304</xdr:row>
                <xdr:rowOff>171450</xdr:rowOff>
              </to>
            </anchor>
          </controlPr>
        </control>
      </mc:Choice>
      <mc:Fallback>
        <control shapeId="1257" r:id="rId350" name="ComboBox205"/>
      </mc:Fallback>
    </mc:AlternateContent>
    <mc:AlternateContent xmlns:mc="http://schemas.openxmlformats.org/markup-compatibility/2006">
      <mc:Choice Requires="x14">
        <control shapeId="1258" r:id="rId352" name="ComboBox206">
          <controlPr defaultSize="0" autoLine="0" autoPict="0" linkedCell="H266" listFillRange="A312:A321" r:id="rId37">
            <anchor moveWithCells="1">
              <from>
                <xdr:col>8</xdr:col>
                <xdr:colOff>238125</xdr:colOff>
                <xdr:row>321</xdr:row>
                <xdr:rowOff>66675</xdr:rowOff>
              </from>
              <to>
                <xdr:col>10</xdr:col>
                <xdr:colOff>685800</xdr:colOff>
                <xdr:row>322</xdr:row>
                <xdr:rowOff>114300</xdr:rowOff>
              </to>
            </anchor>
          </controlPr>
        </control>
      </mc:Choice>
      <mc:Fallback>
        <control shapeId="1258" r:id="rId352" name="ComboBox206"/>
      </mc:Fallback>
    </mc:AlternateContent>
    <mc:AlternateContent xmlns:mc="http://schemas.openxmlformats.org/markup-compatibility/2006">
      <mc:Choice Requires="x14">
        <control shapeId="1259" r:id="rId353" name="ComboBox207">
          <controlPr defaultSize="0" autoLine="0" autoPict="0" linkedCell="H267" listFillRange="A312:A321" r:id="rId37">
            <anchor moveWithCells="1">
              <from>
                <xdr:col>8</xdr:col>
                <xdr:colOff>238125</xdr:colOff>
                <xdr:row>321</xdr:row>
                <xdr:rowOff>123825</xdr:rowOff>
              </from>
              <to>
                <xdr:col>10</xdr:col>
                <xdr:colOff>685800</xdr:colOff>
                <xdr:row>323</xdr:row>
                <xdr:rowOff>19050</xdr:rowOff>
              </to>
            </anchor>
          </controlPr>
        </control>
      </mc:Choice>
      <mc:Fallback>
        <control shapeId="1259" r:id="rId353" name="ComboBox207"/>
      </mc:Fallback>
    </mc:AlternateContent>
    <mc:AlternateContent xmlns:mc="http://schemas.openxmlformats.org/markup-compatibility/2006">
      <mc:Choice Requires="x14">
        <control shapeId="1260" r:id="rId354" name="ComboBox208">
          <controlPr locked="0" defaultSize="0" autoLine="0" autoPict="0" linkedCell="H290"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0" r:id="rId354" name="ComboBox208"/>
      </mc:Fallback>
    </mc:AlternateContent>
    <mc:AlternateContent xmlns:mc="http://schemas.openxmlformats.org/markup-compatibility/2006">
      <mc:Choice Requires="x14">
        <control shapeId="1261" r:id="rId355" name="ComboBox209">
          <controlPr locked="0" defaultSize="0" autoLine="0" autoPict="0" linkedCell="H291"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1" r:id="rId355" name="ComboBox209"/>
      </mc:Fallback>
    </mc:AlternateContent>
    <mc:AlternateContent xmlns:mc="http://schemas.openxmlformats.org/markup-compatibility/2006">
      <mc:Choice Requires="x14">
        <control shapeId="1262" r:id="rId356" name="ComboBox210">
          <controlPr locked="0" defaultSize="0" autoLine="0" autoPict="0" linkedCell="H292"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2" r:id="rId356" name="ComboBox210"/>
      </mc:Fallback>
    </mc:AlternateContent>
    <mc:AlternateContent xmlns:mc="http://schemas.openxmlformats.org/markup-compatibility/2006">
      <mc:Choice Requires="x14">
        <control shapeId="1263" r:id="rId357" name="ComboBox211">
          <controlPr locked="0" defaultSize="0" autoLine="0" autoPict="0" linkedCell="H293"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3" r:id="rId357" name="ComboBox211"/>
      </mc:Fallback>
    </mc:AlternateContent>
    <mc:AlternateContent xmlns:mc="http://schemas.openxmlformats.org/markup-compatibility/2006">
      <mc:Choice Requires="x14">
        <control shapeId="1264" r:id="rId358" name="ComboBox212">
          <controlPr locked="0" defaultSize="0" autoLine="0" autoPict="0" linkedCell="H294"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4" r:id="rId358" name="ComboBox212"/>
      </mc:Fallback>
    </mc:AlternateContent>
    <mc:AlternateContent xmlns:mc="http://schemas.openxmlformats.org/markup-compatibility/2006">
      <mc:Choice Requires="x14">
        <control shapeId="1265" r:id="rId359" name="ComboBox213">
          <controlPr locked="0" defaultSize="0" autoLine="0" autoPict="0" linkedCell="H295"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5" r:id="rId359" name="ComboBox213"/>
      </mc:Fallback>
    </mc:AlternateContent>
    <mc:AlternateContent xmlns:mc="http://schemas.openxmlformats.org/markup-compatibility/2006">
      <mc:Choice Requires="x14">
        <control shapeId="1266" r:id="rId360" name="ComboBox214">
          <controlPr locked="0" defaultSize="0" autoLine="0" autoPict="0" linkedCell="H296"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6" r:id="rId360" name="ComboBox214"/>
      </mc:Fallback>
    </mc:AlternateContent>
    <mc:AlternateContent xmlns:mc="http://schemas.openxmlformats.org/markup-compatibility/2006">
      <mc:Choice Requires="x14">
        <control shapeId="1267" r:id="rId361" name="ComboBox215">
          <controlPr locked="0" defaultSize="0" autoLine="0" autoPict="0" linkedCell="H297"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7" r:id="rId361" name="ComboBox215"/>
      </mc:Fallback>
    </mc:AlternateContent>
    <mc:AlternateContent xmlns:mc="http://schemas.openxmlformats.org/markup-compatibility/2006">
      <mc:Choice Requires="x14">
        <control shapeId="1268" r:id="rId362" name="ComboBox216">
          <controlPr locked="0" defaultSize="0" autoLine="0" autoPict="0" linkedCell="H298"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8" r:id="rId362" name="ComboBox216"/>
      </mc:Fallback>
    </mc:AlternateContent>
    <mc:AlternateContent xmlns:mc="http://schemas.openxmlformats.org/markup-compatibility/2006">
      <mc:Choice Requires="x14">
        <control shapeId="1269" r:id="rId363" name="ComboBox217">
          <controlPr locked="0" defaultSize="0" autoLine="0" autoPict="0" linkedCell="H299"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69" r:id="rId363" name="ComboBox217"/>
      </mc:Fallback>
    </mc:AlternateContent>
    <mc:AlternateContent xmlns:mc="http://schemas.openxmlformats.org/markup-compatibility/2006">
      <mc:Choice Requires="x14">
        <control shapeId="1270" r:id="rId364" name="ComboBox218">
          <controlPr locked="0" defaultSize="0" autoLine="0" autoPict="0" linkedCell="H300"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70" r:id="rId364" name="ComboBox218"/>
      </mc:Fallback>
    </mc:AlternateContent>
    <mc:AlternateContent xmlns:mc="http://schemas.openxmlformats.org/markup-compatibility/2006">
      <mc:Choice Requires="x14">
        <control shapeId="1271" r:id="rId365" name="ComboBox219">
          <controlPr locked="0" defaultSize="0" autoLine="0" autoPict="0" linkedCell="H301"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71" r:id="rId365" name="ComboBox219"/>
      </mc:Fallback>
    </mc:AlternateContent>
    <mc:AlternateContent xmlns:mc="http://schemas.openxmlformats.org/markup-compatibility/2006">
      <mc:Choice Requires="x14">
        <control shapeId="1272" r:id="rId366" name="ComboBox220">
          <controlPr locked="0" defaultSize="0" autoLine="0" autoPict="0" linkedCell="H302"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272" r:id="rId366" name="ComboBox220"/>
      </mc:Fallback>
    </mc:AlternateContent>
    <mc:AlternateContent xmlns:mc="http://schemas.openxmlformats.org/markup-compatibility/2006">
      <mc:Choice Requires="x14">
        <control shapeId="1273" r:id="rId367" name="CommandButton1">
          <controlPr defaultSize="0" autoLine="0" autoPict="0" r:id="rId368">
            <anchor moveWithCells="1">
              <from>
                <xdr:col>8</xdr:col>
                <xdr:colOff>238125</xdr:colOff>
                <xdr:row>2</xdr:row>
                <xdr:rowOff>0</xdr:rowOff>
              </from>
              <to>
                <xdr:col>10</xdr:col>
                <xdr:colOff>695325</xdr:colOff>
                <xdr:row>6</xdr:row>
                <xdr:rowOff>95250</xdr:rowOff>
              </to>
            </anchor>
          </controlPr>
        </control>
      </mc:Choice>
      <mc:Fallback>
        <control shapeId="1273" r:id="rId367" name="CommandButton1"/>
      </mc:Fallback>
    </mc:AlternateContent>
    <mc:AlternateContent xmlns:mc="http://schemas.openxmlformats.org/markup-compatibility/2006">
      <mc:Choice Requires="x14">
        <control shapeId="1333" r:id="rId369" name="ComboBox229">
          <controlPr defaultSize="0" autoLine="0" autoPict="0" linkedCell="H21" listFillRange="A312:A321" r:id="rId370">
            <anchor moveWithCells="1">
              <from>
                <xdr:col>8</xdr:col>
                <xdr:colOff>238125</xdr:colOff>
                <xdr:row>20</xdr:row>
                <xdr:rowOff>0</xdr:rowOff>
              </from>
              <to>
                <xdr:col>10</xdr:col>
                <xdr:colOff>685800</xdr:colOff>
                <xdr:row>21</xdr:row>
                <xdr:rowOff>47625</xdr:rowOff>
              </to>
            </anchor>
          </controlPr>
        </control>
      </mc:Choice>
      <mc:Fallback>
        <control shapeId="1333" r:id="rId369" name="ComboBox229"/>
      </mc:Fallback>
    </mc:AlternateContent>
    <mc:AlternateContent xmlns:mc="http://schemas.openxmlformats.org/markup-compatibility/2006">
      <mc:Choice Requires="x14">
        <control shapeId="1334" r:id="rId371" name="ComboBox230">
          <controlPr defaultSize="0" autoLine="0" autoPict="0" linkedCell="H22" listFillRange="A312:A321" r:id="rId372">
            <anchor moveWithCells="1">
              <from>
                <xdr:col>8</xdr:col>
                <xdr:colOff>238125</xdr:colOff>
                <xdr:row>21</xdr:row>
                <xdr:rowOff>0</xdr:rowOff>
              </from>
              <to>
                <xdr:col>10</xdr:col>
                <xdr:colOff>685800</xdr:colOff>
                <xdr:row>22</xdr:row>
                <xdr:rowOff>47625</xdr:rowOff>
              </to>
            </anchor>
          </controlPr>
        </control>
      </mc:Choice>
      <mc:Fallback>
        <control shapeId="1334" r:id="rId371" name="ComboBox230"/>
      </mc:Fallback>
    </mc:AlternateContent>
    <mc:AlternateContent xmlns:mc="http://schemas.openxmlformats.org/markup-compatibility/2006">
      <mc:Choice Requires="x14">
        <control shapeId="1335" r:id="rId373" name="ComboBox231">
          <controlPr defaultSize="0" autoLine="0" autoPict="0" linkedCell="H23" listFillRange="A312:A321" r:id="rId374">
            <anchor moveWithCells="1">
              <from>
                <xdr:col>8</xdr:col>
                <xdr:colOff>238125</xdr:colOff>
                <xdr:row>22</xdr:row>
                <xdr:rowOff>28575</xdr:rowOff>
              </from>
              <to>
                <xdr:col>10</xdr:col>
                <xdr:colOff>685800</xdr:colOff>
                <xdr:row>23</xdr:row>
                <xdr:rowOff>66675</xdr:rowOff>
              </to>
            </anchor>
          </controlPr>
        </control>
      </mc:Choice>
      <mc:Fallback>
        <control shapeId="1335" r:id="rId373" name="ComboBox231"/>
      </mc:Fallback>
    </mc:AlternateContent>
    <mc:AlternateContent xmlns:mc="http://schemas.openxmlformats.org/markup-compatibility/2006">
      <mc:Choice Requires="x14">
        <control shapeId="1336" r:id="rId375" name="ComboBox232">
          <controlPr defaultSize="0" autoLine="0" autoPict="0" linkedCell="H24" listFillRange="A312:A321" r:id="rId376">
            <anchor moveWithCells="1">
              <from>
                <xdr:col>8</xdr:col>
                <xdr:colOff>238125</xdr:colOff>
                <xdr:row>23</xdr:row>
                <xdr:rowOff>47625</xdr:rowOff>
              </from>
              <to>
                <xdr:col>10</xdr:col>
                <xdr:colOff>685800</xdr:colOff>
                <xdr:row>24</xdr:row>
                <xdr:rowOff>85725</xdr:rowOff>
              </to>
            </anchor>
          </controlPr>
        </control>
      </mc:Choice>
      <mc:Fallback>
        <control shapeId="1336" r:id="rId375" name="ComboBox232"/>
      </mc:Fallback>
    </mc:AlternateContent>
    <mc:AlternateContent xmlns:mc="http://schemas.openxmlformats.org/markup-compatibility/2006">
      <mc:Choice Requires="x14">
        <control shapeId="1337" r:id="rId377" name="ComboBox233">
          <controlPr defaultSize="0" autoLine="0" autoPict="0" linkedCell="H25" listFillRange="A312:A321" r:id="rId378">
            <anchor moveWithCells="1">
              <from>
                <xdr:col>8</xdr:col>
                <xdr:colOff>238125</xdr:colOff>
                <xdr:row>24</xdr:row>
                <xdr:rowOff>38100</xdr:rowOff>
              </from>
              <to>
                <xdr:col>10</xdr:col>
                <xdr:colOff>685800</xdr:colOff>
                <xdr:row>25</xdr:row>
                <xdr:rowOff>76200</xdr:rowOff>
              </to>
            </anchor>
          </controlPr>
        </control>
      </mc:Choice>
      <mc:Fallback>
        <control shapeId="1337" r:id="rId377" name="ComboBox233"/>
      </mc:Fallback>
    </mc:AlternateContent>
    <mc:AlternateContent xmlns:mc="http://schemas.openxmlformats.org/markup-compatibility/2006">
      <mc:Choice Requires="x14">
        <control shapeId="1338" r:id="rId379" name="ComboBox234">
          <controlPr defaultSize="0" autoLine="0" autoPict="0" linkedCell="#REF!" listFillRange="A312:A321" r:id="rId380">
            <anchor moveWithCells="1">
              <from>
                <xdr:col>8</xdr:col>
                <xdr:colOff>238125</xdr:colOff>
                <xdr:row>25</xdr:row>
                <xdr:rowOff>0</xdr:rowOff>
              </from>
              <to>
                <xdr:col>10</xdr:col>
                <xdr:colOff>685800</xdr:colOff>
                <xdr:row>26</xdr:row>
                <xdr:rowOff>38100</xdr:rowOff>
              </to>
            </anchor>
          </controlPr>
        </control>
      </mc:Choice>
      <mc:Fallback>
        <control shapeId="1338" r:id="rId379" name="ComboBox234"/>
      </mc:Fallback>
    </mc:AlternateContent>
    <mc:AlternateContent xmlns:mc="http://schemas.openxmlformats.org/markup-compatibility/2006">
      <mc:Choice Requires="x14">
        <control shapeId="1339" r:id="rId381" name="ComboBox235">
          <controlPr defaultSize="0" autoLine="0" autoPict="0" linkedCell="H26" listFillRange="A312:A321" r:id="rId382">
            <anchor moveWithCells="1">
              <from>
                <xdr:col>8</xdr:col>
                <xdr:colOff>238125</xdr:colOff>
                <xdr:row>25</xdr:row>
                <xdr:rowOff>66675</xdr:rowOff>
              </from>
              <to>
                <xdr:col>10</xdr:col>
                <xdr:colOff>685800</xdr:colOff>
                <xdr:row>26</xdr:row>
                <xdr:rowOff>104775</xdr:rowOff>
              </to>
            </anchor>
          </controlPr>
        </control>
      </mc:Choice>
      <mc:Fallback>
        <control shapeId="1339" r:id="rId381" name="ComboBox235"/>
      </mc:Fallback>
    </mc:AlternateContent>
    <mc:AlternateContent xmlns:mc="http://schemas.openxmlformats.org/markup-compatibility/2006">
      <mc:Choice Requires="x14">
        <control shapeId="1340" r:id="rId383" name="ComboBox236">
          <controlPr defaultSize="0" autoLine="0" autoPict="0" linkedCell="H27" listFillRange="A312:A321" r:id="rId384">
            <anchor moveWithCells="1">
              <from>
                <xdr:col>8</xdr:col>
                <xdr:colOff>238125</xdr:colOff>
                <xdr:row>26</xdr:row>
                <xdr:rowOff>76200</xdr:rowOff>
              </from>
              <to>
                <xdr:col>10</xdr:col>
                <xdr:colOff>685800</xdr:colOff>
                <xdr:row>27</xdr:row>
                <xdr:rowOff>114300</xdr:rowOff>
              </to>
            </anchor>
          </controlPr>
        </control>
      </mc:Choice>
      <mc:Fallback>
        <control shapeId="1340" r:id="rId383" name="ComboBox236"/>
      </mc:Fallback>
    </mc:AlternateContent>
    <mc:AlternateContent xmlns:mc="http://schemas.openxmlformats.org/markup-compatibility/2006">
      <mc:Choice Requires="x14">
        <control shapeId="1341" r:id="rId385" name="ComboBox237">
          <controlPr defaultSize="0" autoLine="0" autoPict="0" linkedCell="H28" listFillRange="A312:A321" r:id="rId386">
            <anchor moveWithCells="1">
              <from>
                <xdr:col>8</xdr:col>
                <xdr:colOff>238125</xdr:colOff>
                <xdr:row>27</xdr:row>
                <xdr:rowOff>76200</xdr:rowOff>
              </from>
              <to>
                <xdr:col>10</xdr:col>
                <xdr:colOff>685800</xdr:colOff>
                <xdr:row>28</xdr:row>
                <xdr:rowOff>114300</xdr:rowOff>
              </to>
            </anchor>
          </controlPr>
        </control>
      </mc:Choice>
      <mc:Fallback>
        <control shapeId="1341" r:id="rId385" name="ComboBox237"/>
      </mc:Fallback>
    </mc:AlternateContent>
    <mc:AlternateContent xmlns:mc="http://schemas.openxmlformats.org/markup-compatibility/2006">
      <mc:Choice Requires="x14">
        <control shapeId="1342" r:id="rId387" name="ComboBox238">
          <controlPr defaultSize="0" autoLine="0" autoPict="0" linkedCell="H30" listFillRange="A312:A321" r:id="rId37">
            <anchor moveWithCells="1">
              <from>
                <xdr:col>8</xdr:col>
                <xdr:colOff>238125</xdr:colOff>
                <xdr:row>29</xdr:row>
                <xdr:rowOff>123825</xdr:rowOff>
              </from>
              <to>
                <xdr:col>10</xdr:col>
                <xdr:colOff>685800</xdr:colOff>
                <xdr:row>30</xdr:row>
                <xdr:rowOff>161925</xdr:rowOff>
              </to>
            </anchor>
          </controlPr>
        </control>
      </mc:Choice>
      <mc:Fallback>
        <control shapeId="1342" r:id="rId387" name="ComboBox238"/>
      </mc:Fallback>
    </mc:AlternateContent>
    <mc:AlternateContent xmlns:mc="http://schemas.openxmlformats.org/markup-compatibility/2006">
      <mc:Choice Requires="x14">
        <control shapeId="1343" r:id="rId388" name="ComboBox239">
          <controlPr defaultSize="0" autoLine="0" autoPict="0" linkedCell="H31" listFillRange="A312:A321" r:id="rId389">
            <anchor moveWithCells="1">
              <from>
                <xdr:col>8</xdr:col>
                <xdr:colOff>238125</xdr:colOff>
                <xdr:row>30</xdr:row>
                <xdr:rowOff>161925</xdr:rowOff>
              </from>
              <to>
                <xdr:col>10</xdr:col>
                <xdr:colOff>685800</xdr:colOff>
                <xdr:row>32</xdr:row>
                <xdr:rowOff>0</xdr:rowOff>
              </to>
            </anchor>
          </controlPr>
        </control>
      </mc:Choice>
      <mc:Fallback>
        <control shapeId="1343" r:id="rId388" name="ComboBox239"/>
      </mc:Fallback>
    </mc:AlternateContent>
    <mc:AlternateContent xmlns:mc="http://schemas.openxmlformats.org/markup-compatibility/2006">
      <mc:Choice Requires="x14">
        <control shapeId="1344" r:id="rId390" name="ComboBox240">
          <controlPr defaultSize="0" autoLine="0" autoPict="0" linkedCell="H32" listFillRange="A312:A321" r:id="rId391">
            <anchor moveWithCells="1">
              <from>
                <xdr:col>8</xdr:col>
                <xdr:colOff>238125</xdr:colOff>
                <xdr:row>31</xdr:row>
                <xdr:rowOff>190500</xdr:rowOff>
              </from>
              <to>
                <xdr:col>10</xdr:col>
                <xdr:colOff>685800</xdr:colOff>
                <xdr:row>33</xdr:row>
                <xdr:rowOff>28575</xdr:rowOff>
              </to>
            </anchor>
          </controlPr>
        </control>
      </mc:Choice>
      <mc:Fallback>
        <control shapeId="1344" r:id="rId390" name="ComboBox240"/>
      </mc:Fallback>
    </mc:AlternateContent>
    <mc:AlternateContent xmlns:mc="http://schemas.openxmlformats.org/markup-compatibility/2006">
      <mc:Choice Requires="x14">
        <control shapeId="1345" r:id="rId392" name="ComboBox241">
          <controlPr defaultSize="0" autoLine="0" autoPict="0" linkedCell="#REF!" listFillRange="A312:A321" r:id="rId37">
            <anchor moveWithCells="1">
              <from>
                <xdr:col>8</xdr:col>
                <xdr:colOff>238125</xdr:colOff>
                <xdr:row>32</xdr:row>
                <xdr:rowOff>19050</xdr:rowOff>
              </from>
              <to>
                <xdr:col>10</xdr:col>
                <xdr:colOff>685800</xdr:colOff>
                <xdr:row>33</xdr:row>
                <xdr:rowOff>66675</xdr:rowOff>
              </to>
            </anchor>
          </controlPr>
        </control>
      </mc:Choice>
      <mc:Fallback>
        <control shapeId="1345" r:id="rId392" name="ComboBox241"/>
      </mc:Fallback>
    </mc:AlternateContent>
    <mc:AlternateContent xmlns:mc="http://schemas.openxmlformats.org/markup-compatibility/2006">
      <mc:Choice Requires="x14">
        <control shapeId="1346" r:id="rId393" name="ComboBox242">
          <controlPr defaultSize="0" autoLine="0" autoPict="0" linkedCell="#REF!" listFillRange="A312:A321" r:id="rId37">
            <anchor moveWithCells="1">
              <from>
                <xdr:col>8</xdr:col>
                <xdr:colOff>238125</xdr:colOff>
                <xdr:row>32</xdr:row>
                <xdr:rowOff>161925</xdr:rowOff>
              </from>
              <to>
                <xdr:col>10</xdr:col>
                <xdr:colOff>685800</xdr:colOff>
                <xdr:row>34</xdr:row>
                <xdr:rowOff>0</xdr:rowOff>
              </to>
            </anchor>
          </controlPr>
        </control>
      </mc:Choice>
      <mc:Fallback>
        <control shapeId="1346" r:id="rId393" name="ComboBox242"/>
      </mc:Fallback>
    </mc:AlternateContent>
    <mc:AlternateContent xmlns:mc="http://schemas.openxmlformats.org/markup-compatibility/2006">
      <mc:Choice Requires="x14">
        <control shapeId="1347" r:id="rId394" name="ComboBox243">
          <controlPr defaultSize="0" autoLine="0" autoPict="0" linkedCell="#REF!" listFillRange="A312:A321" r:id="rId37">
            <anchor moveWithCells="1">
              <from>
                <xdr:col>8</xdr:col>
                <xdr:colOff>238125</xdr:colOff>
                <xdr:row>32</xdr:row>
                <xdr:rowOff>161925</xdr:rowOff>
              </from>
              <to>
                <xdr:col>10</xdr:col>
                <xdr:colOff>685800</xdr:colOff>
                <xdr:row>34</xdr:row>
                <xdr:rowOff>0</xdr:rowOff>
              </to>
            </anchor>
          </controlPr>
        </control>
      </mc:Choice>
      <mc:Fallback>
        <control shapeId="1347" r:id="rId394" name="ComboBox243"/>
      </mc:Fallback>
    </mc:AlternateContent>
    <mc:AlternateContent xmlns:mc="http://schemas.openxmlformats.org/markup-compatibility/2006">
      <mc:Choice Requires="x14">
        <control shapeId="1348" r:id="rId395" name="ComboBox244">
          <controlPr defaultSize="0" autoLine="0" autoPict="0" linkedCell="H33" listFillRange="A312:A321" r:id="rId396">
            <anchor moveWithCells="1">
              <from>
                <xdr:col>8</xdr:col>
                <xdr:colOff>238125</xdr:colOff>
                <xdr:row>32</xdr:row>
                <xdr:rowOff>161925</xdr:rowOff>
              </from>
              <to>
                <xdr:col>10</xdr:col>
                <xdr:colOff>685800</xdr:colOff>
                <xdr:row>34</xdr:row>
                <xdr:rowOff>0</xdr:rowOff>
              </to>
            </anchor>
          </controlPr>
        </control>
      </mc:Choice>
      <mc:Fallback>
        <control shapeId="1348" r:id="rId395" name="ComboBox244"/>
      </mc:Fallback>
    </mc:AlternateContent>
    <mc:AlternateContent xmlns:mc="http://schemas.openxmlformats.org/markup-compatibility/2006">
      <mc:Choice Requires="x14">
        <control shapeId="1349" r:id="rId397" name="ComboBox245">
          <controlPr defaultSize="0" autoLine="0" autoPict="0" linkedCell="H34" listFillRange="A312:A321" r:id="rId37">
            <anchor moveWithCells="1">
              <from>
                <xdr:col>8</xdr:col>
                <xdr:colOff>238125</xdr:colOff>
                <xdr:row>33</xdr:row>
                <xdr:rowOff>171450</xdr:rowOff>
              </from>
              <to>
                <xdr:col>10</xdr:col>
                <xdr:colOff>685800</xdr:colOff>
                <xdr:row>35</xdr:row>
                <xdr:rowOff>9525</xdr:rowOff>
              </to>
            </anchor>
          </controlPr>
        </control>
      </mc:Choice>
      <mc:Fallback>
        <control shapeId="1349" r:id="rId397" name="ComboBox245"/>
      </mc:Fallback>
    </mc:AlternateContent>
    <mc:AlternateContent xmlns:mc="http://schemas.openxmlformats.org/markup-compatibility/2006">
      <mc:Choice Requires="x14">
        <control shapeId="1350" r:id="rId398" name="ComboBox246">
          <controlPr defaultSize="0" autoLine="0" autoPict="0" linkedCell="H35" listFillRange="A312:A321" r:id="rId399">
            <anchor moveWithCells="1">
              <from>
                <xdr:col>8</xdr:col>
                <xdr:colOff>238125</xdr:colOff>
                <xdr:row>34</xdr:row>
                <xdr:rowOff>180975</xdr:rowOff>
              </from>
              <to>
                <xdr:col>10</xdr:col>
                <xdr:colOff>685800</xdr:colOff>
                <xdr:row>36</xdr:row>
                <xdr:rowOff>19050</xdr:rowOff>
              </to>
            </anchor>
          </controlPr>
        </control>
      </mc:Choice>
      <mc:Fallback>
        <control shapeId="1350" r:id="rId398" name="ComboBox246"/>
      </mc:Fallback>
    </mc:AlternateContent>
    <mc:AlternateContent xmlns:mc="http://schemas.openxmlformats.org/markup-compatibility/2006">
      <mc:Choice Requires="x14">
        <control shapeId="1351" r:id="rId400" name="ComboBox247">
          <controlPr defaultSize="0" autoLine="0" autoPict="0" linkedCell="H36" listFillRange="A312:A321" r:id="rId401">
            <anchor moveWithCells="1">
              <from>
                <xdr:col>8</xdr:col>
                <xdr:colOff>238125</xdr:colOff>
                <xdr:row>35</xdr:row>
                <xdr:rowOff>180975</xdr:rowOff>
              </from>
              <to>
                <xdr:col>10</xdr:col>
                <xdr:colOff>685800</xdr:colOff>
                <xdr:row>37</xdr:row>
                <xdr:rowOff>19050</xdr:rowOff>
              </to>
            </anchor>
          </controlPr>
        </control>
      </mc:Choice>
      <mc:Fallback>
        <control shapeId="1351" r:id="rId400" name="ComboBox247"/>
      </mc:Fallback>
    </mc:AlternateContent>
    <mc:AlternateContent xmlns:mc="http://schemas.openxmlformats.org/markup-compatibility/2006">
      <mc:Choice Requires="x14">
        <control shapeId="1352" r:id="rId402" name="ComboBox248">
          <controlPr defaultSize="0" autoLine="0" autoPict="0" linkedCell="H37" listFillRange="A312:A321" r:id="rId403">
            <anchor moveWithCells="1">
              <from>
                <xdr:col>8</xdr:col>
                <xdr:colOff>238125</xdr:colOff>
                <xdr:row>38</xdr:row>
                <xdr:rowOff>19050</xdr:rowOff>
              </from>
              <to>
                <xdr:col>10</xdr:col>
                <xdr:colOff>685800</xdr:colOff>
                <xdr:row>39</xdr:row>
                <xdr:rowOff>57150</xdr:rowOff>
              </to>
            </anchor>
          </controlPr>
        </control>
      </mc:Choice>
      <mc:Fallback>
        <control shapeId="1352" r:id="rId402" name="ComboBox248"/>
      </mc:Fallback>
    </mc:AlternateContent>
    <mc:AlternateContent xmlns:mc="http://schemas.openxmlformats.org/markup-compatibility/2006">
      <mc:Choice Requires="x14">
        <control shapeId="1353" r:id="rId404" name="ComboBox249">
          <controlPr defaultSize="0" autoLine="0" autoPict="0" linkedCell="H39" listFillRange="A312:A321" r:id="rId405">
            <anchor moveWithCells="1">
              <from>
                <xdr:col>8</xdr:col>
                <xdr:colOff>238125</xdr:colOff>
                <xdr:row>39</xdr:row>
                <xdr:rowOff>57150</xdr:rowOff>
              </from>
              <to>
                <xdr:col>10</xdr:col>
                <xdr:colOff>685800</xdr:colOff>
                <xdr:row>40</xdr:row>
                <xdr:rowOff>95250</xdr:rowOff>
              </to>
            </anchor>
          </controlPr>
        </control>
      </mc:Choice>
      <mc:Fallback>
        <control shapeId="1353" r:id="rId404" name="ComboBox249"/>
      </mc:Fallback>
    </mc:AlternateContent>
    <mc:AlternateContent xmlns:mc="http://schemas.openxmlformats.org/markup-compatibility/2006">
      <mc:Choice Requires="x14">
        <control shapeId="1354" r:id="rId406" name="ComboBox250">
          <controlPr defaultSize="0" autoLine="0" autoPict="0" linkedCell="#REF!" listFillRange="A312:A321" r:id="rId37">
            <anchor moveWithCells="1">
              <from>
                <xdr:col>8</xdr:col>
                <xdr:colOff>238125</xdr:colOff>
                <xdr:row>40</xdr:row>
                <xdr:rowOff>28575</xdr:rowOff>
              </from>
              <to>
                <xdr:col>10</xdr:col>
                <xdr:colOff>685800</xdr:colOff>
                <xdr:row>41</xdr:row>
                <xdr:rowOff>66675</xdr:rowOff>
              </to>
            </anchor>
          </controlPr>
        </control>
      </mc:Choice>
      <mc:Fallback>
        <control shapeId="1354" r:id="rId406" name="ComboBox250"/>
      </mc:Fallback>
    </mc:AlternateContent>
    <mc:AlternateContent xmlns:mc="http://schemas.openxmlformats.org/markup-compatibility/2006">
      <mc:Choice Requires="x14">
        <control shapeId="1355" r:id="rId407" name="ComboBox251">
          <controlPr defaultSize="0" autoLine="0" autoPict="0" linkedCell="H40" listFillRange="A312:A321" r:id="rId408">
            <anchor moveWithCells="1">
              <from>
                <xdr:col>8</xdr:col>
                <xdr:colOff>238125</xdr:colOff>
                <xdr:row>40</xdr:row>
                <xdr:rowOff>38100</xdr:rowOff>
              </from>
              <to>
                <xdr:col>10</xdr:col>
                <xdr:colOff>685800</xdr:colOff>
                <xdr:row>41</xdr:row>
                <xdr:rowOff>76200</xdr:rowOff>
              </to>
            </anchor>
          </controlPr>
        </control>
      </mc:Choice>
      <mc:Fallback>
        <control shapeId="1355" r:id="rId407" name="ComboBox251"/>
      </mc:Fallback>
    </mc:AlternateContent>
    <mc:AlternateContent xmlns:mc="http://schemas.openxmlformats.org/markup-compatibility/2006">
      <mc:Choice Requires="x14">
        <control shapeId="1356" r:id="rId409" name="ComboBox252">
          <controlPr defaultSize="0" autoLine="0" autoPict="0" linkedCell="H41" listFillRange="A312:A321" r:id="rId37">
            <anchor moveWithCells="1">
              <from>
                <xdr:col>8</xdr:col>
                <xdr:colOff>238125</xdr:colOff>
                <xdr:row>41</xdr:row>
                <xdr:rowOff>76200</xdr:rowOff>
              </from>
              <to>
                <xdr:col>10</xdr:col>
                <xdr:colOff>685800</xdr:colOff>
                <xdr:row>42</xdr:row>
                <xdr:rowOff>114300</xdr:rowOff>
              </to>
            </anchor>
          </controlPr>
        </control>
      </mc:Choice>
      <mc:Fallback>
        <control shapeId="1356" r:id="rId409" name="ComboBox252"/>
      </mc:Fallback>
    </mc:AlternateContent>
    <mc:AlternateContent xmlns:mc="http://schemas.openxmlformats.org/markup-compatibility/2006">
      <mc:Choice Requires="x14">
        <control shapeId="1357" r:id="rId410" name="ComboBox253">
          <controlPr defaultSize="0" autoLine="0" autoPict="0" linkedCell="H47" listFillRange="A312:A321" r:id="rId37">
            <anchor moveWithCells="1">
              <from>
                <xdr:col>8</xdr:col>
                <xdr:colOff>238125</xdr:colOff>
                <xdr:row>47</xdr:row>
                <xdr:rowOff>76200</xdr:rowOff>
              </from>
              <to>
                <xdr:col>10</xdr:col>
                <xdr:colOff>685800</xdr:colOff>
                <xdr:row>48</xdr:row>
                <xdr:rowOff>114300</xdr:rowOff>
              </to>
            </anchor>
          </controlPr>
        </control>
      </mc:Choice>
      <mc:Fallback>
        <control shapeId="1357" r:id="rId410" name="ComboBox253"/>
      </mc:Fallback>
    </mc:AlternateContent>
    <mc:AlternateContent xmlns:mc="http://schemas.openxmlformats.org/markup-compatibility/2006">
      <mc:Choice Requires="x14">
        <control shapeId="1358" r:id="rId411" name="ComboBox254">
          <controlPr defaultSize="0" autoLine="0" autoPict="0" linkedCell="H48" listFillRange="A312:A321" r:id="rId412">
            <anchor moveWithCells="1">
              <from>
                <xdr:col>8</xdr:col>
                <xdr:colOff>238125</xdr:colOff>
                <xdr:row>50</xdr:row>
                <xdr:rowOff>85725</xdr:rowOff>
              </from>
              <to>
                <xdr:col>10</xdr:col>
                <xdr:colOff>685800</xdr:colOff>
                <xdr:row>51</xdr:row>
                <xdr:rowOff>123825</xdr:rowOff>
              </to>
            </anchor>
          </controlPr>
        </control>
      </mc:Choice>
      <mc:Fallback>
        <control shapeId="1358" r:id="rId411" name="ComboBox254"/>
      </mc:Fallback>
    </mc:AlternateContent>
    <mc:AlternateContent xmlns:mc="http://schemas.openxmlformats.org/markup-compatibility/2006">
      <mc:Choice Requires="x14">
        <control shapeId="1359" r:id="rId413" name="ComboBox255">
          <controlPr defaultSize="0" autoLine="0" autoPict="0" linkedCell="H51" listFillRange="A312:A321" r:id="rId414">
            <anchor moveWithCells="1">
              <from>
                <xdr:col>8</xdr:col>
                <xdr:colOff>238125</xdr:colOff>
                <xdr:row>51</xdr:row>
                <xdr:rowOff>76200</xdr:rowOff>
              </from>
              <to>
                <xdr:col>10</xdr:col>
                <xdr:colOff>685800</xdr:colOff>
                <xdr:row>52</xdr:row>
                <xdr:rowOff>114300</xdr:rowOff>
              </to>
            </anchor>
          </controlPr>
        </control>
      </mc:Choice>
      <mc:Fallback>
        <control shapeId="1359" r:id="rId413" name="ComboBox255"/>
      </mc:Fallback>
    </mc:AlternateContent>
    <mc:AlternateContent xmlns:mc="http://schemas.openxmlformats.org/markup-compatibility/2006">
      <mc:Choice Requires="x14">
        <control shapeId="1360" r:id="rId415" name="ComboBox256">
          <controlPr defaultSize="0" autoLine="0" autoPict="0" linkedCell="H52" listFillRange="A312:A321" r:id="rId37">
            <anchor moveWithCells="1">
              <from>
                <xdr:col>8</xdr:col>
                <xdr:colOff>238125</xdr:colOff>
                <xdr:row>52</xdr:row>
                <xdr:rowOff>95250</xdr:rowOff>
              </from>
              <to>
                <xdr:col>10</xdr:col>
                <xdr:colOff>685800</xdr:colOff>
                <xdr:row>53</xdr:row>
                <xdr:rowOff>133350</xdr:rowOff>
              </to>
            </anchor>
          </controlPr>
        </control>
      </mc:Choice>
      <mc:Fallback>
        <control shapeId="1360" r:id="rId415" name="ComboBox256"/>
      </mc:Fallback>
    </mc:AlternateContent>
    <mc:AlternateContent xmlns:mc="http://schemas.openxmlformats.org/markup-compatibility/2006">
      <mc:Choice Requires="x14">
        <control shapeId="1361" r:id="rId416" name="ComboBox257">
          <controlPr defaultSize="0" autoLine="0" autoPict="0" linkedCell="H54" listFillRange="A312:A321" r:id="rId417">
            <anchor moveWithCells="1">
              <from>
                <xdr:col>8</xdr:col>
                <xdr:colOff>238125</xdr:colOff>
                <xdr:row>54</xdr:row>
                <xdr:rowOff>0</xdr:rowOff>
              </from>
              <to>
                <xdr:col>10</xdr:col>
                <xdr:colOff>685800</xdr:colOff>
                <xdr:row>55</xdr:row>
                <xdr:rowOff>38100</xdr:rowOff>
              </to>
            </anchor>
          </controlPr>
        </control>
      </mc:Choice>
      <mc:Fallback>
        <control shapeId="1361" r:id="rId416" name="ComboBox257"/>
      </mc:Fallback>
    </mc:AlternateContent>
    <mc:AlternateContent xmlns:mc="http://schemas.openxmlformats.org/markup-compatibility/2006">
      <mc:Choice Requires="x14">
        <control shapeId="1366" r:id="rId418" name="ComboBox262">
          <controlPr defaultSize="0" autoLine="0" autoPict="0" linkedCell="H43" listFillRange="A312:A321" r:id="rId419">
            <anchor moveWithCells="1">
              <from>
                <xdr:col>8</xdr:col>
                <xdr:colOff>238125</xdr:colOff>
                <xdr:row>43</xdr:row>
                <xdr:rowOff>114300</xdr:rowOff>
              </from>
              <to>
                <xdr:col>10</xdr:col>
                <xdr:colOff>685800</xdr:colOff>
                <xdr:row>44</xdr:row>
                <xdr:rowOff>152400</xdr:rowOff>
              </to>
            </anchor>
          </controlPr>
        </control>
      </mc:Choice>
      <mc:Fallback>
        <control shapeId="1366" r:id="rId418" name="ComboBox262"/>
      </mc:Fallback>
    </mc:AlternateContent>
    <mc:AlternateContent xmlns:mc="http://schemas.openxmlformats.org/markup-compatibility/2006">
      <mc:Choice Requires="x14">
        <control shapeId="1367" r:id="rId420" name="ComboBox263">
          <controlPr defaultSize="0" autoLine="0" autoPict="0" linkedCell="H53" listFillRange="A312:A321" r:id="rId421">
            <anchor moveWithCells="1">
              <from>
                <xdr:col>8</xdr:col>
                <xdr:colOff>238125</xdr:colOff>
                <xdr:row>53</xdr:row>
                <xdr:rowOff>104775</xdr:rowOff>
              </from>
              <to>
                <xdr:col>10</xdr:col>
                <xdr:colOff>685800</xdr:colOff>
                <xdr:row>54</xdr:row>
                <xdr:rowOff>152400</xdr:rowOff>
              </to>
            </anchor>
          </controlPr>
        </control>
      </mc:Choice>
      <mc:Fallback>
        <control shapeId="1367" r:id="rId420" name="ComboBox263"/>
      </mc:Fallback>
    </mc:AlternateContent>
    <mc:AlternateContent xmlns:mc="http://schemas.openxmlformats.org/markup-compatibility/2006">
      <mc:Choice Requires="x14">
        <control shapeId="1407" r:id="rId422" name="ComboBox275">
          <controlPr defaultSize="0" autoLine="0" autoPict="0" linkedCell="H71" listFillRange="A312:A321" r:id="rId423">
            <anchor moveWithCells="1">
              <from>
                <xdr:col>8</xdr:col>
                <xdr:colOff>238125</xdr:colOff>
                <xdr:row>72</xdr:row>
                <xdr:rowOff>133350</xdr:rowOff>
              </from>
              <to>
                <xdr:col>10</xdr:col>
                <xdr:colOff>685800</xdr:colOff>
                <xdr:row>74</xdr:row>
                <xdr:rowOff>57150</xdr:rowOff>
              </to>
            </anchor>
          </controlPr>
        </control>
      </mc:Choice>
      <mc:Fallback>
        <control shapeId="1407" r:id="rId422" name="ComboBox275"/>
      </mc:Fallback>
    </mc:AlternateContent>
    <mc:AlternateContent xmlns:mc="http://schemas.openxmlformats.org/markup-compatibility/2006">
      <mc:Choice Requires="x14">
        <control shapeId="1408" r:id="rId424" name="ComboBox221">
          <controlPr defaultSize="0" autoLine="0" autoPict="0" linkedCell="#REF!" listFillRange="A312:A321" r:id="rId425">
            <anchor moveWithCells="1">
              <from>
                <xdr:col>8</xdr:col>
                <xdr:colOff>238125</xdr:colOff>
                <xdr:row>54</xdr:row>
                <xdr:rowOff>0</xdr:rowOff>
              </from>
              <to>
                <xdr:col>10</xdr:col>
                <xdr:colOff>685800</xdr:colOff>
                <xdr:row>55</xdr:row>
                <xdr:rowOff>47625</xdr:rowOff>
              </to>
            </anchor>
          </controlPr>
        </control>
      </mc:Choice>
      <mc:Fallback>
        <control shapeId="1408" r:id="rId424" name="ComboBox221"/>
      </mc:Fallback>
    </mc:AlternateContent>
    <mc:AlternateContent xmlns:mc="http://schemas.openxmlformats.org/markup-compatibility/2006">
      <mc:Choice Requires="x14">
        <control shapeId="1409" r:id="rId426" name="ComboBox222">
          <controlPr defaultSize="0" autoLine="0" autoPict="0" linkedCell="#REF!" listFillRange="A312:A321" r:id="rId427">
            <anchor moveWithCells="1">
              <from>
                <xdr:col>8</xdr:col>
                <xdr:colOff>238125</xdr:colOff>
                <xdr:row>54</xdr:row>
                <xdr:rowOff>180975</xdr:rowOff>
              </from>
              <to>
                <xdr:col>10</xdr:col>
                <xdr:colOff>685800</xdr:colOff>
                <xdr:row>56</xdr:row>
                <xdr:rowOff>19050</xdr:rowOff>
              </to>
            </anchor>
          </controlPr>
        </control>
      </mc:Choice>
      <mc:Fallback>
        <control shapeId="1409" r:id="rId426" name="ComboBox222"/>
      </mc:Fallback>
    </mc:AlternateContent>
    <mc:AlternateContent xmlns:mc="http://schemas.openxmlformats.org/markup-compatibility/2006">
      <mc:Choice Requires="x14">
        <control shapeId="1410" r:id="rId428" name="ComboBox223">
          <controlPr defaultSize="0" autoLine="0" autoPict="0" linkedCell="H55" listFillRange="A312:A321" r:id="rId429">
            <anchor moveWithCells="1">
              <from>
                <xdr:col>8</xdr:col>
                <xdr:colOff>238125</xdr:colOff>
                <xdr:row>55</xdr:row>
                <xdr:rowOff>190500</xdr:rowOff>
              </from>
              <to>
                <xdr:col>10</xdr:col>
                <xdr:colOff>685800</xdr:colOff>
                <xdr:row>57</xdr:row>
                <xdr:rowOff>28575</xdr:rowOff>
              </to>
            </anchor>
          </controlPr>
        </control>
      </mc:Choice>
      <mc:Fallback>
        <control shapeId="1410" r:id="rId428" name="ComboBox223"/>
      </mc:Fallback>
    </mc:AlternateContent>
    <mc:AlternateContent xmlns:mc="http://schemas.openxmlformats.org/markup-compatibility/2006">
      <mc:Choice Requires="x14">
        <control shapeId="1411" r:id="rId430" name="ComboBox224">
          <controlPr defaultSize="0" autoLine="0" autoPict="0" linkedCell="H56" listFillRange="A312:A321" r:id="rId37">
            <anchor moveWithCells="1">
              <from>
                <xdr:col>8</xdr:col>
                <xdr:colOff>238125</xdr:colOff>
                <xdr:row>56</xdr:row>
                <xdr:rowOff>200025</xdr:rowOff>
              </from>
              <to>
                <xdr:col>10</xdr:col>
                <xdr:colOff>685800</xdr:colOff>
                <xdr:row>58</xdr:row>
                <xdr:rowOff>38100</xdr:rowOff>
              </to>
            </anchor>
          </controlPr>
        </control>
      </mc:Choice>
      <mc:Fallback>
        <control shapeId="1411" r:id="rId430" name="ComboBox224"/>
      </mc:Fallback>
    </mc:AlternateContent>
    <mc:AlternateContent xmlns:mc="http://schemas.openxmlformats.org/markup-compatibility/2006">
      <mc:Choice Requires="x14">
        <control shapeId="1412" r:id="rId431" name="ComboBox225">
          <controlPr defaultSize="0" autoLine="0" autoPict="0" linkedCell="H57" listFillRange="A312:A321" r:id="rId432">
            <anchor moveWithCells="1">
              <from>
                <xdr:col>8</xdr:col>
                <xdr:colOff>238125</xdr:colOff>
                <xdr:row>58</xdr:row>
                <xdr:rowOff>9525</xdr:rowOff>
              </from>
              <to>
                <xdr:col>10</xdr:col>
                <xdr:colOff>685800</xdr:colOff>
                <xdr:row>59</xdr:row>
                <xdr:rowOff>47625</xdr:rowOff>
              </to>
            </anchor>
          </controlPr>
        </control>
      </mc:Choice>
      <mc:Fallback>
        <control shapeId="1412" r:id="rId431" name="ComboBox225"/>
      </mc:Fallback>
    </mc:AlternateContent>
    <mc:AlternateContent xmlns:mc="http://schemas.openxmlformats.org/markup-compatibility/2006">
      <mc:Choice Requires="x14">
        <control shapeId="1413" r:id="rId433" name="ComboBox226">
          <controlPr defaultSize="0" autoLine="0" autoPict="0" linkedCell="H58" listFillRange="A312:A321" r:id="rId434">
            <anchor moveWithCells="1">
              <from>
                <xdr:col>8</xdr:col>
                <xdr:colOff>238125</xdr:colOff>
                <xdr:row>59</xdr:row>
                <xdr:rowOff>19050</xdr:rowOff>
              </from>
              <to>
                <xdr:col>10</xdr:col>
                <xdr:colOff>685800</xdr:colOff>
                <xdr:row>60</xdr:row>
                <xdr:rowOff>57150</xdr:rowOff>
              </to>
            </anchor>
          </controlPr>
        </control>
      </mc:Choice>
      <mc:Fallback>
        <control shapeId="1413" r:id="rId433" name="ComboBox226"/>
      </mc:Fallback>
    </mc:AlternateContent>
    <mc:AlternateContent xmlns:mc="http://schemas.openxmlformats.org/markup-compatibility/2006">
      <mc:Choice Requires="x14">
        <control shapeId="1414" r:id="rId435" name="ComboBox227">
          <controlPr defaultSize="0" autoLine="0" autoPict="0" linkedCell="H59" listFillRange="A312:A321" r:id="rId436">
            <anchor moveWithCells="1">
              <from>
                <xdr:col>8</xdr:col>
                <xdr:colOff>238125</xdr:colOff>
                <xdr:row>60</xdr:row>
                <xdr:rowOff>28575</xdr:rowOff>
              </from>
              <to>
                <xdr:col>10</xdr:col>
                <xdr:colOff>685800</xdr:colOff>
                <xdr:row>61</xdr:row>
                <xdr:rowOff>66675</xdr:rowOff>
              </to>
            </anchor>
          </controlPr>
        </control>
      </mc:Choice>
      <mc:Fallback>
        <control shapeId="1414" r:id="rId435" name="ComboBox227"/>
      </mc:Fallback>
    </mc:AlternateContent>
    <mc:AlternateContent xmlns:mc="http://schemas.openxmlformats.org/markup-compatibility/2006">
      <mc:Choice Requires="x14">
        <control shapeId="1415" r:id="rId437" name="ComboBox228">
          <controlPr defaultSize="0" autoLine="0" autoPict="0" linkedCell="H60" listFillRange="A312:A321" r:id="rId37">
            <anchor moveWithCells="1">
              <from>
                <xdr:col>8</xdr:col>
                <xdr:colOff>238125</xdr:colOff>
                <xdr:row>61</xdr:row>
                <xdr:rowOff>28575</xdr:rowOff>
              </from>
              <to>
                <xdr:col>10</xdr:col>
                <xdr:colOff>685800</xdr:colOff>
                <xdr:row>62</xdr:row>
                <xdr:rowOff>66675</xdr:rowOff>
              </to>
            </anchor>
          </controlPr>
        </control>
      </mc:Choice>
      <mc:Fallback>
        <control shapeId="1415" r:id="rId437" name="ComboBox228"/>
      </mc:Fallback>
    </mc:AlternateContent>
    <mc:AlternateContent xmlns:mc="http://schemas.openxmlformats.org/markup-compatibility/2006">
      <mc:Choice Requires="x14">
        <control shapeId="1416" r:id="rId438" name="ComboBox258">
          <controlPr defaultSize="0" autoLine="0" autoPict="0" linkedCell="H61" listFillRange="A312:A321" r:id="rId439">
            <anchor moveWithCells="1">
              <from>
                <xdr:col>8</xdr:col>
                <xdr:colOff>238125</xdr:colOff>
                <xdr:row>68</xdr:row>
                <xdr:rowOff>0</xdr:rowOff>
              </from>
              <to>
                <xdr:col>10</xdr:col>
                <xdr:colOff>685800</xdr:colOff>
                <xdr:row>69</xdr:row>
                <xdr:rowOff>38100</xdr:rowOff>
              </to>
            </anchor>
          </controlPr>
        </control>
      </mc:Choice>
      <mc:Fallback>
        <control shapeId="1416" r:id="rId438" name="ComboBox258"/>
      </mc:Fallback>
    </mc:AlternateContent>
    <mc:AlternateContent xmlns:mc="http://schemas.openxmlformats.org/markup-compatibility/2006">
      <mc:Choice Requires="x14">
        <control shapeId="1417" r:id="rId440" name="ComboBox259">
          <controlPr defaultSize="0" autoLine="0" autoPict="0" linkedCell="H62" listFillRange="A312:A321" r:id="rId441">
            <anchor moveWithCells="1">
              <from>
                <xdr:col>8</xdr:col>
                <xdr:colOff>238125</xdr:colOff>
                <xdr:row>68</xdr:row>
                <xdr:rowOff>142875</xdr:rowOff>
              </from>
              <to>
                <xdr:col>10</xdr:col>
                <xdr:colOff>685800</xdr:colOff>
                <xdr:row>70</xdr:row>
                <xdr:rowOff>0</xdr:rowOff>
              </to>
            </anchor>
          </controlPr>
        </control>
      </mc:Choice>
      <mc:Fallback>
        <control shapeId="1417" r:id="rId440" name="ComboBox259"/>
      </mc:Fallback>
    </mc:AlternateContent>
    <mc:AlternateContent xmlns:mc="http://schemas.openxmlformats.org/markup-compatibility/2006">
      <mc:Choice Requires="x14">
        <control shapeId="1418" r:id="rId442" name="ComboBox260">
          <controlPr defaultSize="0" autoLine="0" autoPict="0" linkedCell="#REF!" listFillRange="A312:A321" r:id="rId37">
            <anchor moveWithCells="1">
              <from>
                <xdr:col>8</xdr:col>
                <xdr:colOff>238125</xdr:colOff>
                <xdr:row>69</xdr:row>
                <xdr:rowOff>0</xdr:rowOff>
              </from>
              <to>
                <xdr:col>10</xdr:col>
                <xdr:colOff>685800</xdr:colOff>
                <xdr:row>70</xdr:row>
                <xdr:rowOff>47625</xdr:rowOff>
              </to>
            </anchor>
          </controlPr>
        </control>
      </mc:Choice>
      <mc:Fallback>
        <control shapeId="1418" r:id="rId442" name="ComboBox260"/>
      </mc:Fallback>
    </mc:AlternateContent>
    <mc:AlternateContent xmlns:mc="http://schemas.openxmlformats.org/markup-compatibility/2006">
      <mc:Choice Requires="x14">
        <control shapeId="1419" r:id="rId443" name="ComboBox261">
          <controlPr defaultSize="0" autoLine="0" autoPict="0" linkedCell="H69"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19" r:id="rId443" name="ComboBox261"/>
      </mc:Fallback>
    </mc:AlternateContent>
    <mc:AlternateContent xmlns:mc="http://schemas.openxmlformats.org/markup-compatibility/2006">
      <mc:Choice Requires="x14">
        <control shapeId="1420" r:id="rId444" name="ComboBox264">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20" r:id="rId444" name="ComboBox264"/>
      </mc:Fallback>
    </mc:AlternateContent>
    <mc:AlternateContent xmlns:mc="http://schemas.openxmlformats.org/markup-compatibility/2006">
      <mc:Choice Requires="x14">
        <control shapeId="1421" r:id="rId445" name="ComboBox265">
          <controlPr defaultSize="0" autoLine="0" autoPict="0" linkedCell="#REF!" listFillRange="A312:A321" r:id="rId446">
            <anchor moveWithCells="1">
              <from>
                <xdr:col>8</xdr:col>
                <xdr:colOff>238125</xdr:colOff>
                <xdr:row>54</xdr:row>
                <xdr:rowOff>0</xdr:rowOff>
              </from>
              <to>
                <xdr:col>10</xdr:col>
                <xdr:colOff>685800</xdr:colOff>
                <xdr:row>55</xdr:row>
                <xdr:rowOff>38100</xdr:rowOff>
              </to>
            </anchor>
          </controlPr>
        </control>
      </mc:Choice>
      <mc:Fallback>
        <control shapeId="1421" r:id="rId445" name="ComboBox265"/>
      </mc:Fallback>
    </mc:AlternateContent>
    <mc:AlternateContent xmlns:mc="http://schemas.openxmlformats.org/markup-compatibility/2006">
      <mc:Choice Requires="x14">
        <control shapeId="1422" r:id="rId447" name="ComboBox266">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22" r:id="rId447" name="ComboBox266"/>
      </mc:Fallback>
    </mc:AlternateContent>
    <mc:AlternateContent xmlns:mc="http://schemas.openxmlformats.org/markup-compatibility/2006">
      <mc:Choice Requires="x14">
        <control shapeId="1423" r:id="rId448" name="ComboBox267">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23" r:id="rId448" name="ComboBox267"/>
      </mc:Fallback>
    </mc:AlternateContent>
    <mc:AlternateContent xmlns:mc="http://schemas.openxmlformats.org/markup-compatibility/2006">
      <mc:Choice Requires="x14">
        <control shapeId="1424" r:id="rId449" name="ComboBox268">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24" r:id="rId449" name="ComboBox268"/>
      </mc:Fallback>
    </mc:AlternateContent>
    <mc:AlternateContent xmlns:mc="http://schemas.openxmlformats.org/markup-compatibility/2006">
      <mc:Choice Requires="x14">
        <control shapeId="1425" r:id="rId450" name="ComboBox269">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25" r:id="rId450" name="ComboBox269"/>
      </mc:Fallback>
    </mc:AlternateContent>
    <mc:AlternateContent xmlns:mc="http://schemas.openxmlformats.org/markup-compatibility/2006">
      <mc:Choice Requires="x14">
        <control shapeId="1426" r:id="rId451" name="ComboBox270">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26" r:id="rId451" name="ComboBox270"/>
      </mc:Fallback>
    </mc:AlternateContent>
    <mc:AlternateContent xmlns:mc="http://schemas.openxmlformats.org/markup-compatibility/2006">
      <mc:Choice Requires="x14">
        <control shapeId="1427" r:id="rId452" name="ComboBox271">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27" r:id="rId452" name="ComboBox271"/>
      </mc:Fallback>
    </mc:AlternateContent>
    <mc:AlternateContent xmlns:mc="http://schemas.openxmlformats.org/markup-compatibility/2006">
      <mc:Choice Requires="x14">
        <control shapeId="1428" r:id="rId453" name="ComboBox272">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28" r:id="rId453" name="ComboBox272"/>
      </mc:Fallback>
    </mc:AlternateContent>
    <mc:AlternateContent xmlns:mc="http://schemas.openxmlformats.org/markup-compatibility/2006">
      <mc:Choice Requires="x14">
        <control shapeId="1429" r:id="rId454" name="ComboBox273">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29" r:id="rId454" name="ComboBox273"/>
      </mc:Fallback>
    </mc:AlternateContent>
    <mc:AlternateContent xmlns:mc="http://schemas.openxmlformats.org/markup-compatibility/2006">
      <mc:Choice Requires="x14">
        <control shapeId="1430" r:id="rId455" name="ComboBox274">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30" r:id="rId455" name="ComboBox274"/>
      </mc:Fallback>
    </mc:AlternateContent>
    <mc:AlternateContent xmlns:mc="http://schemas.openxmlformats.org/markup-compatibility/2006">
      <mc:Choice Requires="x14">
        <control shapeId="1431" r:id="rId456" name="ComboBox276">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31" r:id="rId456" name="ComboBox276"/>
      </mc:Fallback>
    </mc:AlternateContent>
    <mc:AlternateContent xmlns:mc="http://schemas.openxmlformats.org/markup-compatibility/2006">
      <mc:Choice Requires="x14">
        <control shapeId="1435" r:id="rId457" name="ComboBox279">
          <controlPr defaultSize="0" autoLine="0" autoPict="0" linkedCell="H46" listFillRange="A312:A321" r:id="rId458">
            <anchor moveWithCells="1">
              <from>
                <xdr:col>8</xdr:col>
                <xdr:colOff>238125</xdr:colOff>
                <xdr:row>46</xdr:row>
                <xdr:rowOff>133350</xdr:rowOff>
              </from>
              <to>
                <xdr:col>10</xdr:col>
                <xdr:colOff>685800</xdr:colOff>
                <xdr:row>47</xdr:row>
                <xdr:rowOff>161925</xdr:rowOff>
              </to>
            </anchor>
          </controlPr>
        </control>
      </mc:Choice>
      <mc:Fallback>
        <control shapeId="1435" r:id="rId457" name="ComboBox279"/>
      </mc:Fallback>
    </mc:AlternateContent>
    <mc:AlternateContent xmlns:mc="http://schemas.openxmlformats.org/markup-compatibility/2006">
      <mc:Choice Requires="x14">
        <control shapeId="1436" r:id="rId459" name="ComboBox277">
          <controlPr defaultSize="0" autoLine="0" autoPict="0" linkedCell="H44" listFillRange="A312:A321" r:id="rId460">
            <anchor moveWithCells="1">
              <from>
                <xdr:col>8</xdr:col>
                <xdr:colOff>238125</xdr:colOff>
                <xdr:row>44</xdr:row>
                <xdr:rowOff>95250</xdr:rowOff>
              </from>
              <to>
                <xdr:col>10</xdr:col>
                <xdr:colOff>685800</xdr:colOff>
                <xdr:row>45</xdr:row>
                <xdr:rowOff>133350</xdr:rowOff>
              </to>
            </anchor>
          </controlPr>
        </control>
      </mc:Choice>
      <mc:Fallback>
        <control shapeId="1436" r:id="rId459" name="ComboBox277"/>
      </mc:Fallback>
    </mc:AlternateContent>
    <mc:AlternateContent xmlns:mc="http://schemas.openxmlformats.org/markup-compatibility/2006">
      <mc:Choice Requires="x14">
        <control shapeId="1437" r:id="rId461" name="ComboBox278">
          <controlPr defaultSize="0" autoLine="0" autoPict="0" linkedCell="H45" listFillRange="A312:A321" r:id="rId462">
            <anchor moveWithCells="1">
              <from>
                <xdr:col>8</xdr:col>
                <xdr:colOff>238125</xdr:colOff>
                <xdr:row>45</xdr:row>
                <xdr:rowOff>85725</xdr:rowOff>
              </from>
              <to>
                <xdr:col>10</xdr:col>
                <xdr:colOff>685800</xdr:colOff>
                <xdr:row>46</xdr:row>
                <xdr:rowOff>123825</xdr:rowOff>
              </to>
            </anchor>
          </controlPr>
        </control>
      </mc:Choice>
      <mc:Fallback>
        <control shapeId="1437" r:id="rId461" name="ComboBox278"/>
      </mc:Fallback>
    </mc:AlternateContent>
    <mc:AlternateContent xmlns:mc="http://schemas.openxmlformats.org/markup-compatibility/2006">
      <mc:Choice Requires="x14">
        <control shapeId="1438" r:id="rId463" name="ComboBox32">
          <controlPr defaultSize="0" autoLine="0" autoPict="0" linkedCell="H176" listFillRange="A312:A321" r:id="rId464">
            <anchor moveWithCells="1">
              <from>
                <xdr:col>8</xdr:col>
                <xdr:colOff>238125</xdr:colOff>
                <xdr:row>182</xdr:row>
                <xdr:rowOff>142875</xdr:rowOff>
              </from>
              <to>
                <xdr:col>10</xdr:col>
                <xdr:colOff>685800</xdr:colOff>
                <xdr:row>184</xdr:row>
                <xdr:rowOff>19050</xdr:rowOff>
              </to>
            </anchor>
          </controlPr>
        </control>
      </mc:Choice>
      <mc:Fallback>
        <control shapeId="1438" r:id="rId463" name="ComboBox32"/>
      </mc:Fallback>
    </mc:AlternateContent>
    <mc:AlternateContent xmlns:mc="http://schemas.openxmlformats.org/markup-compatibility/2006">
      <mc:Choice Requires="x14">
        <control shapeId="1439" r:id="rId465" name="ComboBox280">
          <controlPr defaultSize="0" autoLine="0" autoPict="0" linkedCell="H177" listFillRange="A312:A321" r:id="rId466">
            <anchor moveWithCells="1">
              <from>
                <xdr:col>8</xdr:col>
                <xdr:colOff>238125</xdr:colOff>
                <xdr:row>181</xdr:row>
                <xdr:rowOff>142875</xdr:rowOff>
              </from>
              <to>
                <xdr:col>10</xdr:col>
                <xdr:colOff>685800</xdr:colOff>
                <xdr:row>183</xdr:row>
                <xdr:rowOff>9525</xdr:rowOff>
              </to>
            </anchor>
          </controlPr>
        </control>
      </mc:Choice>
      <mc:Fallback>
        <control shapeId="1439" r:id="rId465" name="ComboBox280"/>
      </mc:Fallback>
    </mc:AlternateContent>
    <mc:AlternateContent xmlns:mc="http://schemas.openxmlformats.org/markup-compatibility/2006">
      <mc:Choice Requires="x14">
        <control shapeId="1440" r:id="rId467" name="ComboBox281">
          <controlPr defaultSize="0" autoLine="0" autoPict="0" linkedCell="H29" listFillRange="A312:A321" r:id="rId468">
            <anchor moveWithCells="1">
              <from>
                <xdr:col>8</xdr:col>
                <xdr:colOff>238125</xdr:colOff>
                <xdr:row>28</xdr:row>
                <xdr:rowOff>114300</xdr:rowOff>
              </from>
              <to>
                <xdr:col>10</xdr:col>
                <xdr:colOff>685800</xdr:colOff>
                <xdr:row>29</xdr:row>
                <xdr:rowOff>152400</xdr:rowOff>
              </to>
            </anchor>
          </controlPr>
        </control>
      </mc:Choice>
      <mc:Fallback>
        <control shapeId="1440" r:id="rId467" name="ComboBox281"/>
      </mc:Fallback>
    </mc:AlternateContent>
    <mc:AlternateContent xmlns:mc="http://schemas.openxmlformats.org/markup-compatibility/2006">
      <mc:Choice Requires="x14">
        <control shapeId="1441" r:id="rId469" name="ComboBox282">
          <controlPr defaultSize="0" autoLine="0" autoPict="0" linkedCell="H69" listFillRange="A312:A321" r:id="rId37">
            <anchor moveWithCells="1">
              <from>
                <xdr:col>8</xdr:col>
                <xdr:colOff>238125</xdr:colOff>
                <xdr:row>69</xdr:row>
                <xdr:rowOff>104775</xdr:rowOff>
              </from>
              <to>
                <xdr:col>10</xdr:col>
                <xdr:colOff>685800</xdr:colOff>
                <xdr:row>70</xdr:row>
                <xdr:rowOff>142875</xdr:rowOff>
              </to>
            </anchor>
          </controlPr>
        </control>
      </mc:Choice>
      <mc:Fallback>
        <control shapeId="1441" r:id="rId469" name="ComboBox282"/>
      </mc:Fallback>
    </mc:AlternateContent>
    <mc:AlternateContent xmlns:mc="http://schemas.openxmlformats.org/markup-compatibility/2006">
      <mc:Choice Requires="x14">
        <control shapeId="1442" r:id="rId470" name="ComboBox283">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42" r:id="rId470" name="ComboBox283"/>
      </mc:Fallback>
    </mc:AlternateContent>
    <mc:AlternateContent xmlns:mc="http://schemas.openxmlformats.org/markup-compatibility/2006">
      <mc:Choice Requires="x14">
        <control shapeId="1443" r:id="rId471" name="ComboBox284">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43" r:id="rId471" name="ComboBox284"/>
      </mc:Fallback>
    </mc:AlternateContent>
    <mc:AlternateContent xmlns:mc="http://schemas.openxmlformats.org/markup-compatibility/2006">
      <mc:Choice Requires="x14">
        <control shapeId="1444" r:id="rId472" name="ComboBox285">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44" r:id="rId472" name="ComboBox285"/>
      </mc:Fallback>
    </mc:AlternateContent>
    <mc:AlternateContent xmlns:mc="http://schemas.openxmlformats.org/markup-compatibility/2006">
      <mc:Choice Requires="x14">
        <control shapeId="1445" r:id="rId473" name="ComboBox286">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45" r:id="rId473" name="ComboBox286"/>
      </mc:Fallback>
    </mc:AlternateContent>
    <mc:AlternateContent xmlns:mc="http://schemas.openxmlformats.org/markup-compatibility/2006">
      <mc:Choice Requires="x14">
        <control shapeId="1446" r:id="rId474" name="ComboBox287">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46" r:id="rId474" name="ComboBox287"/>
      </mc:Fallback>
    </mc:AlternateContent>
    <mc:AlternateContent xmlns:mc="http://schemas.openxmlformats.org/markup-compatibility/2006">
      <mc:Choice Requires="x14">
        <control shapeId="1447" r:id="rId475" name="ComboBox288">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47" r:id="rId475" name="ComboBox288"/>
      </mc:Fallback>
    </mc:AlternateContent>
    <mc:AlternateContent xmlns:mc="http://schemas.openxmlformats.org/markup-compatibility/2006">
      <mc:Choice Requires="x14">
        <control shapeId="1448" r:id="rId476" name="ComboBox289">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48" r:id="rId476" name="ComboBox289"/>
      </mc:Fallback>
    </mc:AlternateContent>
    <mc:AlternateContent xmlns:mc="http://schemas.openxmlformats.org/markup-compatibility/2006">
      <mc:Choice Requires="x14">
        <control shapeId="1449" r:id="rId477" name="ComboBox290">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49" r:id="rId477" name="ComboBox290"/>
      </mc:Fallback>
    </mc:AlternateContent>
    <mc:AlternateContent xmlns:mc="http://schemas.openxmlformats.org/markup-compatibility/2006">
      <mc:Choice Requires="x14">
        <control shapeId="1450" r:id="rId478" name="ComboBox291">
          <controlPr defaultSize="0" autoLine="0" autoPict="0" linkedCell="#REF!" listFillRange="A312:A321" r:id="rId37">
            <anchor moveWithCells="1">
              <from>
                <xdr:col>8</xdr:col>
                <xdr:colOff>238125</xdr:colOff>
                <xdr:row>70</xdr:row>
                <xdr:rowOff>95250</xdr:rowOff>
              </from>
              <to>
                <xdr:col>10</xdr:col>
                <xdr:colOff>685800</xdr:colOff>
                <xdr:row>71</xdr:row>
                <xdr:rowOff>123825</xdr:rowOff>
              </to>
            </anchor>
          </controlPr>
        </control>
      </mc:Choice>
      <mc:Fallback>
        <control shapeId="1450" r:id="rId478" name="ComboBox291"/>
      </mc:Fallback>
    </mc:AlternateContent>
    <mc:AlternateContent xmlns:mc="http://schemas.openxmlformats.org/markup-compatibility/2006">
      <mc:Choice Requires="x14">
        <control shapeId="1451" r:id="rId479" name="ComboBox292">
          <controlPr defaultSize="0" autoLine="0" autoPict="0" linkedCell="#REF!" listFillRange="A312:A321" r:id="rId37">
            <anchor moveWithCells="1">
              <from>
                <xdr:col>8</xdr:col>
                <xdr:colOff>238125</xdr:colOff>
                <xdr:row>70</xdr:row>
                <xdr:rowOff>123825</xdr:rowOff>
              </from>
              <to>
                <xdr:col>10</xdr:col>
                <xdr:colOff>685800</xdr:colOff>
                <xdr:row>71</xdr:row>
                <xdr:rowOff>161925</xdr:rowOff>
              </to>
            </anchor>
          </controlPr>
        </control>
      </mc:Choice>
      <mc:Fallback>
        <control shapeId="1451" r:id="rId479" name="ComboBox292"/>
      </mc:Fallback>
    </mc:AlternateContent>
    <mc:AlternateContent xmlns:mc="http://schemas.openxmlformats.org/markup-compatibility/2006">
      <mc:Choice Requires="x14">
        <control shapeId="1452" r:id="rId480" name="ComboBox293">
          <controlPr defaultSize="0" autoLine="0" autoPict="0" linkedCell="H70" listFillRange="A312:A321" r:id="rId481">
            <anchor moveWithCells="1">
              <from>
                <xdr:col>8</xdr:col>
                <xdr:colOff>238125</xdr:colOff>
                <xdr:row>71</xdr:row>
                <xdr:rowOff>133350</xdr:rowOff>
              </from>
              <to>
                <xdr:col>10</xdr:col>
                <xdr:colOff>685800</xdr:colOff>
                <xdr:row>73</xdr:row>
                <xdr:rowOff>57150</xdr:rowOff>
              </to>
            </anchor>
          </controlPr>
        </control>
      </mc:Choice>
      <mc:Fallback>
        <control shapeId="1452" r:id="rId480" name="ComboBox293"/>
      </mc:Fallback>
    </mc:AlternateContent>
    <mc:AlternateContent xmlns:mc="http://schemas.openxmlformats.org/markup-compatibility/2006">
      <mc:Choice Requires="x14">
        <control shapeId="1453" r:id="rId482" name="ComboBox294">
          <controlPr locked="0" defaultSize="0" autoLine="0" autoPict="0" linkedCell="H270"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53" r:id="rId482" name="ComboBox294"/>
      </mc:Fallback>
    </mc:AlternateContent>
    <mc:AlternateContent xmlns:mc="http://schemas.openxmlformats.org/markup-compatibility/2006">
      <mc:Choice Requires="x14">
        <control shapeId="1454" r:id="rId483" name="ComboBox295">
          <controlPr locked="0" defaultSize="0" autoLine="0" autoPict="0" linkedCell="H271"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54" r:id="rId483" name="ComboBox295"/>
      </mc:Fallback>
    </mc:AlternateContent>
    <mc:AlternateContent xmlns:mc="http://schemas.openxmlformats.org/markup-compatibility/2006">
      <mc:Choice Requires="x14">
        <control shapeId="1455" r:id="rId484" name="ComboBox296">
          <controlPr locked="0" defaultSize="0" autoLine="0" autoPict="0" linkedCell="H272"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55" r:id="rId484" name="ComboBox296"/>
      </mc:Fallback>
    </mc:AlternateContent>
    <mc:AlternateContent xmlns:mc="http://schemas.openxmlformats.org/markup-compatibility/2006">
      <mc:Choice Requires="x14">
        <control shapeId="1456" r:id="rId485" name="ComboBox297">
          <controlPr locked="0" defaultSize="0" autoLine="0" autoPict="0" linkedCell="H273"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56" r:id="rId485" name="ComboBox297"/>
      </mc:Fallback>
    </mc:AlternateContent>
    <mc:AlternateContent xmlns:mc="http://schemas.openxmlformats.org/markup-compatibility/2006">
      <mc:Choice Requires="x14">
        <control shapeId="1457" r:id="rId486" name="ComboBox298">
          <controlPr locked="0" defaultSize="0" autoLine="0" autoPict="0" linkedCell="H274"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57" r:id="rId486" name="ComboBox298"/>
      </mc:Fallback>
    </mc:AlternateContent>
    <mc:AlternateContent xmlns:mc="http://schemas.openxmlformats.org/markup-compatibility/2006">
      <mc:Choice Requires="x14">
        <control shapeId="1459" r:id="rId487" name="ComboBox300">
          <controlPr locked="0" defaultSize="0" autoLine="0" autoPict="0" linkedCell="H276"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59" r:id="rId487" name="ComboBox300"/>
      </mc:Fallback>
    </mc:AlternateContent>
    <mc:AlternateContent xmlns:mc="http://schemas.openxmlformats.org/markup-compatibility/2006">
      <mc:Choice Requires="x14">
        <control shapeId="1460" r:id="rId488" name="ComboBox301">
          <controlPr locked="0" defaultSize="0" autoLine="0" autoPict="0" linkedCell="H277"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0" r:id="rId488" name="ComboBox301"/>
      </mc:Fallback>
    </mc:AlternateContent>
    <mc:AlternateContent xmlns:mc="http://schemas.openxmlformats.org/markup-compatibility/2006">
      <mc:Choice Requires="x14">
        <control shapeId="1461" r:id="rId489" name="ComboBox302">
          <controlPr locked="0" defaultSize="0" autoLine="0" autoPict="0" linkedCell="H278"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1" r:id="rId489" name="ComboBox302"/>
      </mc:Fallback>
    </mc:AlternateContent>
    <mc:AlternateContent xmlns:mc="http://schemas.openxmlformats.org/markup-compatibility/2006">
      <mc:Choice Requires="x14">
        <control shapeId="1462" r:id="rId490" name="ComboBox303">
          <controlPr locked="0" defaultSize="0" autoLine="0" autoPict="0" linkedCell="H279"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2" r:id="rId490" name="ComboBox303"/>
      </mc:Fallback>
    </mc:AlternateContent>
    <mc:AlternateContent xmlns:mc="http://schemas.openxmlformats.org/markup-compatibility/2006">
      <mc:Choice Requires="x14">
        <control shapeId="1463" r:id="rId491" name="ComboBox304">
          <controlPr locked="0" defaultSize="0" autoLine="0" autoPict="0" linkedCell="H280"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3" r:id="rId491" name="ComboBox304"/>
      </mc:Fallback>
    </mc:AlternateContent>
    <mc:AlternateContent xmlns:mc="http://schemas.openxmlformats.org/markup-compatibility/2006">
      <mc:Choice Requires="x14">
        <control shapeId="1464" r:id="rId492" name="ComboBox305">
          <controlPr locked="0" defaultSize="0" autoLine="0" autoPict="0" linkedCell="H281"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4" r:id="rId492" name="ComboBox305"/>
      </mc:Fallback>
    </mc:AlternateContent>
    <mc:AlternateContent xmlns:mc="http://schemas.openxmlformats.org/markup-compatibility/2006">
      <mc:Choice Requires="x14">
        <control shapeId="1465" r:id="rId493" name="ComboBox306">
          <controlPr defaultSize="0" autoLine="0" autoPict="0" linkedCell="H282"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5" r:id="rId493" name="ComboBox306"/>
      </mc:Fallback>
    </mc:AlternateContent>
    <mc:AlternateContent xmlns:mc="http://schemas.openxmlformats.org/markup-compatibility/2006">
      <mc:Choice Requires="x14">
        <control shapeId="1466" r:id="rId494" name="ComboBox307">
          <controlPr locked="0" defaultSize="0" autoLine="0" autoPict="0" linkedCell="H283"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6" r:id="rId494" name="ComboBox307"/>
      </mc:Fallback>
    </mc:AlternateContent>
    <mc:AlternateContent xmlns:mc="http://schemas.openxmlformats.org/markup-compatibility/2006">
      <mc:Choice Requires="x14">
        <control shapeId="1467" r:id="rId495" name="ComboBox308">
          <controlPr locked="0" defaultSize="0" autoLine="0" autoPict="0" linkedCell="H284"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7" r:id="rId495" name="ComboBox308"/>
      </mc:Fallback>
    </mc:AlternateContent>
    <mc:AlternateContent xmlns:mc="http://schemas.openxmlformats.org/markup-compatibility/2006">
      <mc:Choice Requires="x14">
        <control shapeId="1468" r:id="rId496" name="ComboBox309">
          <controlPr locked="0" defaultSize="0" autoLine="0" autoPict="0" linkedCell="H285"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8" r:id="rId496" name="ComboBox309"/>
      </mc:Fallback>
    </mc:AlternateContent>
    <mc:AlternateContent xmlns:mc="http://schemas.openxmlformats.org/markup-compatibility/2006">
      <mc:Choice Requires="x14">
        <control shapeId="1469" r:id="rId497" name="ComboBox310">
          <controlPr locked="0" defaultSize="0" autoLine="0" autoPict="0" linkedCell="H286"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469" r:id="rId497" name="ComboBox310"/>
      </mc:Fallback>
    </mc:AlternateContent>
    <mc:AlternateContent xmlns:mc="http://schemas.openxmlformats.org/markup-compatibility/2006">
      <mc:Choice Requires="x14">
        <control shapeId="1470" r:id="rId498" name="ComboBox185">
          <controlPr defaultSize="0" autoLine="0" autoPict="0" linkedCell="H156" listFillRange="A312:A321" r:id="rId499">
            <anchor moveWithCells="1">
              <from>
                <xdr:col>8</xdr:col>
                <xdr:colOff>238125</xdr:colOff>
                <xdr:row>159</xdr:row>
                <xdr:rowOff>161925</xdr:rowOff>
              </from>
              <to>
                <xdr:col>10</xdr:col>
                <xdr:colOff>685800</xdr:colOff>
                <xdr:row>161</xdr:row>
                <xdr:rowOff>19050</xdr:rowOff>
              </to>
            </anchor>
          </controlPr>
        </control>
      </mc:Choice>
      <mc:Fallback>
        <control shapeId="1470" r:id="rId498" name="ComboBox185"/>
      </mc:Fallback>
    </mc:AlternateContent>
    <mc:AlternateContent xmlns:mc="http://schemas.openxmlformats.org/markup-compatibility/2006">
      <mc:Choice Requires="x14">
        <control shapeId="1471" r:id="rId500" name="ComboBox186">
          <controlPr defaultSize="0" autoLine="0" autoPict="0" linkedCell="H228" listFillRange="A312:A321" r:id="rId37">
            <anchor moveWithCells="1">
              <from>
                <xdr:col>8</xdr:col>
                <xdr:colOff>238125</xdr:colOff>
                <xdr:row>234</xdr:row>
                <xdr:rowOff>47625</xdr:rowOff>
              </from>
              <to>
                <xdr:col>10</xdr:col>
                <xdr:colOff>685800</xdr:colOff>
                <xdr:row>235</xdr:row>
                <xdr:rowOff>85725</xdr:rowOff>
              </to>
            </anchor>
          </controlPr>
        </control>
      </mc:Choice>
      <mc:Fallback>
        <control shapeId="1471" r:id="rId500" name="ComboBox186"/>
      </mc:Fallback>
    </mc:AlternateContent>
    <mc:AlternateContent xmlns:mc="http://schemas.openxmlformats.org/markup-compatibility/2006">
      <mc:Choice Requires="x14">
        <control shapeId="1472" r:id="rId501" name="ComboBox187">
          <controlPr defaultSize="0" autoLine="0" autoPict="0" linkedCell="H229" listFillRange="A312:A321" r:id="rId502">
            <anchor moveWithCells="1">
              <from>
                <xdr:col>8</xdr:col>
                <xdr:colOff>238125</xdr:colOff>
                <xdr:row>235</xdr:row>
                <xdr:rowOff>47625</xdr:rowOff>
              </from>
              <to>
                <xdr:col>10</xdr:col>
                <xdr:colOff>685800</xdr:colOff>
                <xdr:row>236</xdr:row>
                <xdr:rowOff>95250</xdr:rowOff>
              </to>
            </anchor>
          </controlPr>
        </control>
      </mc:Choice>
      <mc:Fallback>
        <control shapeId="1472" r:id="rId501" name="ComboBox187"/>
      </mc:Fallback>
    </mc:AlternateContent>
    <mc:AlternateContent xmlns:mc="http://schemas.openxmlformats.org/markup-compatibility/2006">
      <mc:Choice Requires="x14">
        <control shapeId="1473" r:id="rId503" name="ComboBox188">
          <controlPr defaultSize="0" autoLine="0" autoPict="0" linkedCell="H230" listFillRange="A312:A321" r:id="rId504">
            <anchor moveWithCells="1">
              <from>
                <xdr:col>8</xdr:col>
                <xdr:colOff>238125</xdr:colOff>
                <xdr:row>236</xdr:row>
                <xdr:rowOff>47625</xdr:rowOff>
              </from>
              <to>
                <xdr:col>10</xdr:col>
                <xdr:colOff>685800</xdr:colOff>
                <xdr:row>237</xdr:row>
                <xdr:rowOff>95250</xdr:rowOff>
              </to>
            </anchor>
          </controlPr>
        </control>
      </mc:Choice>
      <mc:Fallback>
        <control shapeId="1473" r:id="rId503" name="ComboBox188"/>
      </mc:Fallback>
    </mc:AlternateContent>
    <mc:AlternateContent xmlns:mc="http://schemas.openxmlformats.org/markup-compatibility/2006">
      <mc:Choice Requires="x14">
        <control shapeId="1474" r:id="rId505" name="ComboBox189">
          <controlPr defaultSize="0" autoLine="0" autoPict="0" linkedCell="H231" listFillRange="A312:A321" r:id="rId506">
            <anchor moveWithCells="1">
              <from>
                <xdr:col>8</xdr:col>
                <xdr:colOff>238125</xdr:colOff>
                <xdr:row>237</xdr:row>
                <xdr:rowOff>76200</xdr:rowOff>
              </from>
              <to>
                <xdr:col>10</xdr:col>
                <xdr:colOff>685800</xdr:colOff>
                <xdr:row>238</xdr:row>
                <xdr:rowOff>123825</xdr:rowOff>
              </to>
            </anchor>
          </controlPr>
        </control>
      </mc:Choice>
      <mc:Fallback>
        <control shapeId="1474" r:id="rId505" name="ComboBox189"/>
      </mc:Fallback>
    </mc:AlternateContent>
    <mc:AlternateContent xmlns:mc="http://schemas.openxmlformats.org/markup-compatibility/2006">
      <mc:Choice Requires="x14">
        <control shapeId="1475" r:id="rId507" name="ComboBox191">
          <controlPr defaultSize="0" autoLine="0" autoPict="0" linkedCell="H232" listFillRange="A312:A321" r:id="rId508">
            <anchor moveWithCells="1">
              <from>
                <xdr:col>8</xdr:col>
                <xdr:colOff>238125</xdr:colOff>
                <xdr:row>239</xdr:row>
                <xdr:rowOff>76200</xdr:rowOff>
              </from>
              <to>
                <xdr:col>10</xdr:col>
                <xdr:colOff>685800</xdr:colOff>
                <xdr:row>240</xdr:row>
                <xdr:rowOff>123825</xdr:rowOff>
              </to>
            </anchor>
          </controlPr>
        </control>
      </mc:Choice>
      <mc:Fallback>
        <control shapeId="1475" r:id="rId507" name="ComboBox191"/>
      </mc:Fallback>
    </mc:AlternateContent>
    <mc:AlternateContent xmlns:mc="http://schemas.openxmlformats.org/markup-compatibility/2006">
      <mc:Choice Requires="x14">
        <control shapeId="1476" r:id="rId509" name="ComboBox192">
          <controlPr defaultSize="0" autoLine="0" autoPict="0" linkedCell="H233" listFillRange="A312:A321" r:id="rId37">
            <anchor moveWithCells="1">
              <from>
                <xdr:col>8</xdr:col>
                <xdr:colOff>238125</xdr:colOff>
                <xdr:row>240</xdr:row>
                <xdr:rowOff>76200</xdr:rowOff>
              </from>
              <to>
                <xdr:col>10</xdr:col>
                <xdr:colOff>685800</xdr:colOff>
                <xdr:row>241</xdr:row>
                <xdr:rowOff>114300</xdr:rowOff>
              </to>
            </anchor>
          </controlPr>
        </control>
      </mc:Choice>
      <mc:Fallback>
        <control shapeId="1476" r:id="rId509" name="ComboBox192"/>
      </mc:Fallback>
    </mc:AlternateContent>
    <mc:AlternateContent xmlns:mc="http://schemas.openxmlformats.org/markup-compatibility/2006">
      <mc:Choice Requires="x14">
        <control shapeId="1477" r:id="rId510" name="ComboBox193">
          <controlPr defaultSize="0" autoLine="0" autoPict="0" linkedCell="H234" listFillRange="A312:A321" r:id="rId511">
            <anchor moveWithCells="1">
              <from>
                <xdr:col>8</xdr:col>
                <xdr:colOff>238125</xdr:colOff>
                <xdr:row>241</xdr:row>
                <xdr:rowOff>85725</xdr:rowOff>
              </from>
              <to>
                <xdr:col>10</xdr:col>
                <xdr:colOff>685800</xdr:colOff>
                <xdr:row>242</xdr:row>
                <xdr:rowOff>123825</xdr:rowOff>
              </to>
            </anchor>
          </controlPr>
        </control>
      </mc:Choice>
      <mc:Fallback>
        <control shapeId="1477" r:id="rId510" name="ComboBox193"/>
      </mc:Fallback>
    </mc:AlternateContent>
    <mc:AlternateContent xmlns:mc="http://schemas.openxmlformats.org/markup-compatibility/2006">
      <mc:Choice Requires="x14">
        <control shapeId="1478" r:id="rId512" name="ComboBox194">
          <controlPr defaultSize="0" autoLine="0" autoPict="0" linkedCell="H235" listFillRange="A312:A321" r:id="rId513">
            <anchor moveWithCells="1">
              <from>
                <xdr:col>8</xdr:col>
                <xdr:colOff>238125</xdr:colOff>
                <xdr:row>242</xdr:row>
                <xdr:rowOff>104775</xdr:rowOff>
              </from>
              <to>
                <xdr:col>10</xdr:col>
                <xdr:colOff>685800</xdr:colOff>
                <xdr:row>243</xdr:row>
                <xdr:rowOff>152400</xdr:rowOff>
              </to>
            </anchor>
          </controlPr>
        </control>
      </mc:Choice>
      <mc:Fallback>
        <control shapeId="1478" r:id="rId512" name="ComboBox194"/>
      </mc:Fallback>
    </mc:AlternateContent>
    <mc:AlternateContent xmlns:mc="http://schemas.openxmlformats.org/markup-compatibility/2006">
      <mc:Choice Requires="x14">
        <control shapeId="1479" r:id="rId514" name="ComboBox195">
          <controlPr defaultSize="0" autoLine="0" autoPict="0" linkedCell="H236" listFillRange="A312:A321" r:id="rId515">
            <anchor moveWithCells="1">
              <from>
                <xdr:col>8</xdr:col>
                <xdr:colOff>238125</xdr:colOff>
                <xdr:row>243</xdr:row>
                <xdr:rowOff>104775</xdr:rowOff>
              </from>
              <to>
                <xdr:col>10</xdr:col>
                <xdr:colOff>685800</xdr:colOff>
                <xdr:row>244</xdr:row>
                <xdr:rowOff>152400</xdr:rowOff>
              </to>
            </anchor>
          </controlPr>
        </control>
      </mc:Choice>
      <mc:Fallback>
        <control shapeId="1479" r:id="rId514" name="ComboBox195"/>
      </mc:Fallback>
    </mc:AlternateContent>
    <mc:AlternateContent xmlns:mc="http://schemas.openxmlformats.org/markup-compatibility/2006">
      <mc:Choice Requires="x14">
        <control shapeId="1480" r:id="rId516" name="ComboBox196">
          <controlPr defaultSize="0" autoLine="0" autoPict="0" linkedCell="H237" listFillRange="A312:A321" r:id="rId517">
            <anchor moveWithCells="1">
              <from>
                <xdr:col>8</xdr:col>
                <xdr:colOff>238125</xdr:colOff>
                <xdr:row>245</xdr:row>
                <xdr:rowOff>104775</xdr:rowOff>
              </from>
              <to>
                <xdr:col>10</xdr:col>
                <xdr:colOff>685800</xdr:colOff>
                <xdr:row>246</xdr:row>
                <xdr:rowOff>152400</xdr:rowOff>
              </to>
            </anchor>
          </controlPr>
        </control>
      </mc:Choice>
      <mc:Fallback>
        <control shapeId="1480" r:id="rId516" name="ComboBox196"/>
      </mc:Fallback>
    </mc:AlternateContent>
    <mc:AlternateContent xmlns:mc="http://schemas.openxmlformats.org/markup-compatibility/2006">
      <mc:Choice Requires="x14">
        <control shapeId="1481" r:id="rId518" name="ComboBox197">
          <controlPr defaultSize="0" autoLine="0" autoPict="0" linkedCell="H238" listFillRange="A312:A321" r:id="rId519">
            <anchor moveWithCells="1">
              <from>
                <xdr:col>8</xdr:col>
                <xdr:colOff>238125</xdr:colOff>
                <xdr:row>246</xdr:row>
                <xdr:rowOff>114300</xdr:rowOff>
              </from>
              <to>
                <xdr:col>10</xdr:col>
                <xdr:colOff>685800</xdr:colOff>
                <xdr:row>247</xdr:row>
                <xdr:rowOff>161925</xdr:rowOff>
              </to>
            </anchor>
          </controlPr>
        </control>
      </mc:Choice>
      <mc:Fallback>
        <control shapeId="1481" r:id="rId518" name="ComboBox197"/>
      </mc:Fallback>
    </mc:AlternateContent>
    <mc:AlternateContent xmlns:mc="http://schemas.openxmlformats.org/markup-compatibility/2006">
      <mc:Choice Requires="x14">
        <control shapeId="1482" r:id="rId520" name="ComboBox198">
          <controlPr defaultSize="0" autoLine="0" autoPict="0" linkedCell="H240" listFillRange="A312:A321" r:id="rId37">
            <anchor moveWithCells="1">
              <from>
                <xdr:col>8</xdr:col>
                <xdr:colOff>238125</xdr:colOff>
                <xdr:row>247</xdr:row>
                <xdr:rowOff>0</xdr:rowOff>
              </from>
              <to>
                <xdr:col>10</xdr:col>
                <xdr:colOff>685800</xdr:colOff>
                <xdr:row>248</xdr:row>
                <xdr:rowOff>47625</xdr:rowOff>
              </to>
            </anchor>
          </controlPr>
        </control>
      </mc:Choice>
      <mc:Fallback>
        <control shapeId="1482" r:id="rId520" name="ComboBox198"/>
      </mc:Fallback>
    </mc:AlternateContent>
    <mc:AlternateContent xmlns:mc="http://schemas.openxmlformats.org/markup-compatibility/2006">
      <mc:Choice Requires="x14">
        <control shapeId="1483" r:id="rId521" name="ComboBox199">
          <controlPr defaultSize="0" autoLine="0" autoPict="0" linkedCell="H241" listFillRange="A312:A321" r:id="rId522">
            <anchor moveWithCells="1">
              <from>
                <xdr:col>8</xdr:col>
                <xdr:colOff>238125</xdr:colOff>
                <xdr:row>247</xdr:row>
                <xdr:rowOff>0</xdr:rowOff>
              </from>
              <to>
                <xdr:col>10</xdr:col>
                <xdr:colOff>685800</xdr:colOff>
                <xdr:row>248</xdr:row>
                <xdr:rowOff>47625</xdr:rowOff>
              </to>
            </anchor>
          </controlPr>
        </control>
      </mc:Choice>
      <mc:Fallback>
        <control shapeId="1483" r:id="rId521" name="ComboBox199"/>
      </mc:Fallback>
    </mc:AlternateContent>
    <mc:AlternateContent xmlns:mc="http://schemas.openxmlformats.org/markup-compatibility/2006">
      <mc:Choice Requires="x14">
        <control shapeId="1484" r:id="rId523" name="ComboBox200">
          <controlPr defaultSize="0" autoLine="0" autoPict="0" linkedCell="H242" listFillRange="A312:A321" r:id="rId524">
            <anchor moveWithCells="1">
              <from>
                <xdr:col>8</xdr:col>
                <xdr:colOff>238125</xdr:colOff>
                <xdr:row>247</xdr:row>
                <xdr:rowOff>0</xdr:rowOff>
              </from>
              <to>
                <xdr:col>10</xdr:col>
                <xdr:colOff>685800</xdr:colOff>
                <xdr:row>248</xdr:row>
                <xdr:rowOff>47625</xdr:rowOff>
              </to>
            </anchor>
          </controlPr>
        </control>
      </mc:Choice>
      <mc:Fallback>
        <control shapeId="1484" r:id="rId523" name="ComboBox200"/>
      </mc:Fallback>
    </mc:AlternateContent>
    <mc:AlternateContent xmlns:mc="http://schemas.openxmlformats.org/markup-compatibility/2006">
      <mc:Choice Requires="x14">
        <control shapeId="1485" r:id="rId525" name="ComboBox299">
          <controlPr defaultSize="0" autoLine="0" autoPict="0" linkedCell="H243" listFillRange="A312:A321" r:id="rId526">
            <anchor moveWithCells="1">
              <from>
                <xdr:col>8</xdr:col>
                <xdr:colOff>238125</xdr:colOff>
                <xdr:row>247</xdr:row>
                <xdr:rowOff>0</xdr:rowOff>
              </from>
              <to>
                <xdr:col>10</xdr:col>
                <xdr:colOff>685800</xdr:colOff>
                <xdr:row>248</xdr:row>
                <xdr:rowOff>47625</xdr:rowOff>
              </to>
            </anchor>
          </controlPr>
        </control>
      </mc:Choice>
      <mc:Fallback>
        <control shapeId="1485" r:id="rId525" name="ComboBox299"/>
      </mc:Fallback>
    </mc:AlternateContent>
    <mc:AlternateContent xmlns:mc="http://schemas.openxmlformats.org/markup-compatibility/2006">
      <mc:Choice Requires="x14">
        <control shapeId="1486" r:id="rId527" name="ComboBox311">
          <controlPr defaultSize="0" autoLine="0" autoPict="0" linkedCell="H244" listFillRange="A312:A321" r:id="rId528">
            <anchor moveWithCells="1">
              <from>
                <xdr:col>8</xdr:col>
                <xdr:colOff>238125</xdr:colOff>
                <xdr:row>247</xdr:row>
                <xdr:rowOff>0</xdr:rowOff>
              </from>
              <to>
                <xdr:col>10</xdr:col>
                <xdr:colOff>685800</xdr:colOff>
                <xdr:row>248</xdr:row>
                <xdr:rowOff>47625</xdr:rowOff>
              </to>
            </anchor>
          </controlPr>
        </control>
      </mc:Choice>
      <mc:Fallback>
        <control shapeId="1486" r:id="rId527" name="ComboBox311"/>
      </mc:Fallback>
    </mc:AlternateContent>
    <mc:AlternateContent xmlns:mc="http://schemas.openxmlformats.org/markup-compatibility/2006">
      <mc:Choice Requires="x14">
        <control shapeId="1487" r:id="rId529" name="ComboBox312">
          <controlPr defaultSize="0" autoLine="0" autoPict="0" linkedCell="H246" listFillRange="A312:A321" r:id="rId530">
            <anchor moveWithCells="1">
              <from>
                <xdr:col>8</xdr:col>
                <xdr:colOff>238125</xdr:colOff>
                <xdr:row>247</xdr:row>
                <xdr:rowOff>152400</xdr:rowOff>
              </from>
              <to>
                <xdr:col>10</xdr:col>
                <xdr:colOff>685800</xdr:colOff>
                <xdr:row>249</xdr:row>
                <xdr:rowOff>0</xdr:rowOff>
              </to>
            </anchor>
          </controlPr>
        </control>
      </mc:Choice>
      <mc:Fallback>
        <control shapeId="1487" r:id="rId529" name="ComboBox312"/>
      </mc:Fallback>
    </mc:AlternateContent>
    <mc:AlternateContent xmlns:mc="http://schemas.openxmlformats.org/markup-compatibility/2006">
      <mc:Choice Requires="x14">
        <control shapeId="1488" r:id="rId531" name="ComboBox313">
          <controlPr defaultSize="0" autoLine="0" autoPict="0" linkedCell="H247" listFillRange="A312:A321" r:id="rId37">
            <anchor moveWithCells="1">
              <from>
                <xdr:col>8</xdr:col>
                <xdr:colOff>238125</xdr:colOff>
                <xdr:row>248</xdr:row>
                <xdr:rowOff>161925</xdr:rowOff>
              </from>
              <to>
                <xdr:col>10</xdr:col>
                <xdr:colOff>685800</xdr:colOff>
                <xdr:row>250</xdr:row>
                <xdr:rowOff>9525</xdr:rowOff>
              </to>
            </anchor>
          </controlPr>
        </control>
      </mc:Choice>
      <mc:Fallback>
        <control shapeId="1488" r:id="rId531" name="ComboBox313"/>
      </mc:Fallback>
    </mc:AlternateContent>
    <mc:AlternateContent xmlns:mc="http://schemas.openxmlformats.org/markup-compatibility/2006">
      <mc:Choice Requires="x14">
        <control shapeId="1489" r:id="rId532" name="ComboBox314">
          <controlPr defaultSize="0" autoLine="0" autoPict="0" linkedCell="#REF!" listFillRange="A312:A321" r:id="rId533">
            <anchor moveWithCells="1">
              <from>
                <xdr:col>8</xdr:col>
                <xdr:colOff>238125</xdr:colOff>
                <xdr:row>249</xdr:row>
                <xdr:rowOff>161925</xdr:rowOff>
              </from>
              <to>
                <xdr:col>10</xdr:col>
                <xdr:colOff>685800</xdr:colOff>
                <xdr:row>251</xdr:row>
                <xdr:rowOff>19050</xdr:rowOff>
              </to>
            </anchor>
          </controlPr>
        </control>
      </mc:Choice>
      <mc:Fallback>
        <control shapeId="1489" r:id="rId532" name="ComboBox314"/>
      </mc:Fallback>
    </mc:AlternateContent>
    <mc:AlternateContent xmlns:mc="http://schemas.openxmlformats.org/markup-compatibility/2006">
      <mc:Choice Requires="x14">
        <control shapeId="1490" r:id="rId534" name="ComboBox315">
          <controlPr defaultSize="0" autoLine="0" autoPict="0" linkedCell="#REF!" listFillRange="A312:A321" r:id="rId535">
            <anchor moveWithCells="1">
              <from>
                <xdr:col>8</xdr:col>
                <xdr:colOff>238125</xdr:colOff>
                <xdr:row>250</xdr:row>
                <xdr:rowOff>180975</xdr:rowOff>
              </from>
              <to>
                <xdr:col>10</xdr:col>
                <xdr:colOff>685800</xdr:colOff>
                <xdr:row>252</xdr:row>
                <xdr:rowOff>38100</xdr:rowOff>
              </to>
            </anchor>
          </controlPr>
        </control>
      </mc:Choice>
      <mc:Fallback>
        <control shapeId="1490" r:id="rId534" name="ComboBox315"/>
      </mc:Fallback>
    </mc:AlternateContent>
    <mc:AlternateContent xmlns:mc="http://schemas.openxmlformats.org/markup-compatibility/2006">
      <mc:Choice Requires="x14">
        <control shapeId="1491" r:id="rId536" name="ComboBox316">
          <controlPr defaultSize="0" autoLine="0" autoPict="0" linkedCell="#REF!" listFillRange="A312:A321" r:id="rId537">
            <anchor moveWithCells="1">
              <from>
                <xdr:col>8</xdr:col>
                <xdr:colOff>238125</xdr:colOff>
                <xdr:row>251</xdr:row>
                <xdr:rowOff>180975</xdr:rowOff>
              </from>
              <to>
                <xdr:col>10</xdr:col>
                <xdr:colOff>685800</xdr:colOff>
                <xdr:row>253</xdr:row>
                <xdr:rowOff>38100</xdr:rowOff>
              </to>
            </anchor>
          </controlPr>
        </control>
      </mc:Choice>
      <mc:Fallback>
        <control shapeId="1491" r:id="rId536" name="ComboBox316"/>
      </mc:Fallback>
    </mc:AlternateContent>
    <mc:AlternateContent xmlns:mc="http://schemas.openxmlformats.org/markup-compatibility/2006">
      <mc:Choice Requires="x14">
        <control shapeId="1492" r:id="rId538" name="ComboBox317">
          <controlPr defaultSize="0" autoLine="0" autoPict="0" linkedCell="#REF!" listFillRange="A312:A321" r:id="rId539">
            <anchor moveWithCells="1">
              <from>
                <xdr:col>8</xdr:col>
                <xdr:colOff>238125</xdr:colOff>
                <xdr:row>253</xdr:row>
                <xdr:rowOff>9525</xdr:rowOff>
              </from>
              <to>
                <xdr:col>10</xdr:col>
                <xdr:colOff>685800</xdr:colOff>
                <xdr:row>254</xdr:row>
                <xdr:rowOff>57150</xdr:rowOff>
              </to>
            </anchor>
          </controlPr>
        </control>
      </mc:Choice>
      <mc:Fallback>
        <control shapeId="1492" r:id="rId538" name="ComboBox317"/>
      </mc:Fallback>
    </mc:AlternateContent>
    <mc:AlternateContent xmlns:mc="http://schemas.openxmlformats.org/markup-compatibility/2006">
      <mc:Choice Requires="x14">
        <control shapeId="1493" r:id="rId540" name="ComboBox318">
          <controlPr defaultSize="0" autoLine="0" autoPict="0" linkedCell="#REF!" listFillRange="A312:A321" r:id="rId541">
            <anchor moveWithCells="1">
              <from>
                <xdr:col>8</xdr:col>
                <xdr:colOff>238125</xdr:colOff>
                <xdr:row>254</xdr:row>
                <xdr:rowOff>9525</xdr:rowOff>
              </from>
              <to>
                <xdr:col>10</xdr:col>
                <xdr:colOff>685800</xdr:colOff>
                <xdr:row>255</xdr:row>
                <xdr:rowOff>57150</xdr:rowOff>
              </to>
            </anchor>
          </controlPr>
        </control>
      </mc:Choice>
      <mc:Fallback>
        <control shapeId="1493" r:id="rId540" name="ComboBox318"/>
      </mc:Fallback>
    </mc:AlternateContent>
    <mc:AlternateContent xmlns:mc="http://schemas.openxmlformats.org/markup-compatibility/2006">
      <mc:Choice Requires="x14">
        <control shapeId="1494" r:id="rId542" name="ComboBox319">
          <controlPr defaultSize="0" autoLine="0" autoPict="0" linkedCell="H248" listFillRange="A312:A321" r:id="rId543">
            <anchor moveWithCells="1">
              <from>
                <xdr:col>8</xdr:col>
                <xdr:colOff>238125</xdr:colOff>
                <xdr:row>255</xdr:row>
                <xdr:rowOff>9525</xdr:rowOff>
              </from>
              <to>
                <xdr:col>10</xdr:col>
                <xdr:colOff>685800</xdr:colOff>
                <xdr:row>256</xdr:row>
                <xdr:rowOff>57150</xdr:rowOff>
              </to>
            </anchor>
          </controlPr>
        </control>
      </mc:Choice>
      <mc:Fallback>
        <control shapeId="1494" r:id="rId542" name="ComboBox319"/>
      </mc:Fallback>
    </mc:AlternateContent>
    <mc:AlternateContent xmlns:mc="http://schemas.openxmlformats.org/markup-compatibility/2006">
      <mc:Choice Requires="x14">
        <control shapeId="1495" r:id="rId544" name="ComboBox320">
          <controlPr defaultSize="0" autoLine="0" autoPict="0" linkedCell="H249" listFillRange="A312:A321" r:id="rId545">
            <anchor moveWithCells="1">
              <from>
                <xdr:col>8</xdr:col>
                <xdr:colOff>238125</xdr:colOff>
                <xdr:row>256</xdr:row>
                <xdr:rowOff>28575</xdr:rowOff>
              </from>
              <to>
                <xdr:col>10</xdr:col>
                <xdr:colOff>685800</xdr:colOff>
                <xdr:row>257</xdr:row>
                <xdr:rowOff>76200</xdr:rowOff>
              </to>
            </anchor>
          </controlPr>
        </control>
      </mc:Choice>
      <mc:Fallback>
        <control shapeId="1495" r:id="rId544" name="ComboBox320"/>
      </mc:Fallback>
    </mc:AlternateContent>
    <mc:AlternateContent xmlns:mc="http://schemas.openxmlformats.org/markup-compatibility/2006">
      <mc:Choice Requires="x14">
        <control shapeId="1496" r:id="rId546" name="ComboBox321">
          <controlPr defaultSize="0" autoLine="0" autoPict="0" linkedCell="H250" listFillRange="A312:A321" r:id="rId547">
            <anchor moveWithCells="1">
              <from>
                <xdr:col>8</xdr:col>
                <xdr:colOff>238125</xdr:colOff>
                <xdr:row>257</xdr:row>
                <xdr:rowOff>47625</xdr:rowOff>
              </from>
              <to>
                <xdr:col>10</xdr:col>
                <xdr:colOff>685800</xdr:colOff>
                <xdr:row>258</xdr:row>
                <xdr:rowOff>95250</xdr:rowOff>
              </to>
            </anchor>
          </controlPr>
        </control>
      </mc:Choice>
      <mc:Fallback>
        <control shapeId="1496" r:id="rId546" name="ComboBox321"/>
      </mc:Fallback>
    </mc:AlternateContent>
    <mc:AlternateContent xmlns:mc="http://schemas.openxmlformats.org/markup-compatibility/2006">
      <mc:Choice Requires="x14">
        <control shapeId="1497" r:id="rId548" name="ComboBox322">
          <controlPr defaultSize="0" autoLine="0" autoPict="0" linkedCell="H251" listFillRange="A312:A321" r:id="rId549">
            <anchor moveWithCells="1">
              <from>
                <xdr:col>8</xdr:col>
                <xdr:colOff>238125</xdr:colOff>
                <xdr:row>258</xdr:row>
                <xdr:rowOff>47625</xdr:rowOff>
              </from>
              <to>
                <xdr:col>10</xdr:col>
                <xdr:colOff>685800</xdr:colOff>
                <xdr:row>259</xdr:row>
                <xdr:rowOff>95250</xdr:rowOff>
              </to>
            </anchor>
          </controlPr>
        </control>
      </mc:Choice>
      <mc:Fallback>
        <control shapeId="1497" r:id="rId548" name="ComboBox322"/>
      </mc:Fallback>
    </mc:AlternateContent>
    <mc:AlternateContent xmlns:mc="http://schemas.openxmlformats.org/markup-compatibility/2006">
      <mc:Choice Requires="x14">
        <control shapeId="1498" r:id="rId550" name="ComboBox323">
          <controlPr defaultSize="0" autoLine="0" autoPict="0" linkedCell="H252" listFillRange="A312:A321" r:id="rId551">
            <anchor moveWithCells="1">
              <from>
                <xdr:col>8</xdr:col>
                <xdr:colOff>238125</xdr:colOff>
                <xdr:row>259</xdr:row>
                <xdr:rowOff>0</xdr:rowOff>
              </from>
              <to>
                <xdr:col>10</xdr:col>
                <xdr:colOff>685800</xdr:colOff>
                <xdr:row>260</xdr:row>
                <xdr:rowOff>38100</xdr:rowOff>
              </to>
            </anchor>
          </controlPr>
        </control>
      </mc:Choice>
      <mc:Fallback>
        <control shapeId="1498" r:id="rId550" name="ComboBox323"/>
      </mc:Fallback>
    </mc:AlternateContent>
    <mc:AlternateContent xmlns:mc="http://schemas.openxmlformats.org/markup-compatibility/2006">
      <mc:Choice Requires="x14">
        <control shapeId="1499" r:id="rId552" name="ComboBox324">
          <controlPr defaultSize="0" autoLine="0" autoPict="0" linkedCell="H253" listFillRange="A312:A321" r:id="rId37">
            <anchor moveWithCells="1">
              <from>
                <xdr:col>8</xdr:col>
                <xdr:colOff>238125</xdr:colOff>
                <xdr:row>259</xdr:row>
                <xdr:rowOff>57150</xdr:rowOff>
              </from>
              <to>
                <xdr:col>10</xdr:col>
                <xdr:colOff>685800</xdr:colOff>
                <xdr:row>260</xdr:row>
                <xdr:rowOff>104775</xdr:rowOff>
              </to>
            </anchor>
          </controlPr>
        </control>
      </mc:Choice>
      <mc:Fallback>
        <control shapeId="1499" r:id="rId552" name="ComboBox324"/>
      </mc:Fallback>
    </mc:AlternateContent>
    <mc:AlternateContent xmlns:mc="http://schemas.openxmlformats.org/markup-compatibility/2006">
      <mc:Choice Requires="x14">
        <control shapeId="1500" r:id="rId553" name="ComboBox325">
          <controlPr defaultSize="0" autoLine="0" autoPict="0" linkedCell="H254" listFillRange="A312:A321" r:id="rId554">
            <anchor moveWithCells="1">
              <from>
                <xdr:col>8</xdr:col>
                <xdr:colOff>238125</xdr:colOff>
                <xdr:row>260</xdr:row>
                <xdr:rowOff>66675</xdr:rowOff>
              </from>
              <to>
                <xdr:col>10</xdr:col>
                <xdr:colOff>685800</xdr:colOff>
                <xdr:row>261</xdr:row>
                <xdr:rowOff>114300</xdr:rowOff>
              </to>
            </anchor>
          </controlPr>
        </control>
      </mc:Choice>
      <mc:Fallback>
        <control shapeId="1500" r:id="rId553" name="ComboBox325"/>
      </mc:Fallback>
    </mc:AlternateContent>
    <mc:AlternateContent xmlns:mc="http://schemas.openxmlformats.org/markup-compatibility/2006">
      <mc:Choice Requires="x14">
        <control shapeId="1501" r:id="rId555" name="ComboBox326">
          <controlPr defaultSize="0" autoLine="0" autoPict="0" linkedCell="H255" listFillRange="A312:A321" r:id="rId556">
            <anchor moveWithCells="1">
              <from>
                <xdr:col>8</xdr:col>
                <xdr:colOff>238125</xdr:colOff>
                <xdr:row>261</xdr:row>
                <xdr:rowOff>76200</xdr:rowOff>
              </from>
              <to>
                <xdr:col>10</xdr:col>
                <xdr:colOff>685800</xdr:colOff>
                <xdr:row>262</xdr:row>
                <xdr:rowOff>123825</xdr:rowOff>
              </to>
            </anchor>
          </controlPr>
        </control>
      </mc:Choice>
      <mc:Fallback>
        <control shapeId="1501" r:id="rId555" name="ComboBox326"/>
      </mc:Fallback>
    </mc:AlternateContent>
    <mc:AlternateContent xmlns:mc="http://schemas.openxmlformats.org/markup-compatibility/2006">
      <mc:Choice Requires="x14">
        <control shapeId="1502" r:id="rId557" name="ComboBox327">
          <controlPr defaultSize="0" autoLine="0" autoPict="0" linkedCell="H256" listFillRange="A312:A321" r:id="rId558">
            <anchor moveWithCells="1">
              <from>
                <xdr:col>8</xdr:col>
                <xdr:colOff>238125</xdr:colOff>
                <xdr:row>263</xdr:row>
                <xdr:rowOff>19050</xdr:rowOff>
              </from>
              <to>
                <xdr:col>10</xdr:col>
                <xdr:colOff>685800</xdr:colOff>
                <xdr:row>264</xdr:row>
                <xdr:rowOff>66675</xdr:rowOff>
              </to>
            </anchor>
          </controlPr>
        </control>
      </mc:Choice>
      <mc:Fallback>
        <control shapeId="1502" r:id="rId557" name="ComboBox327"/>
      </mc:Fallback>
    </mc:AlternateContent>
    <mc:AlternateContent xmlns:mc="http://schemas.openxmlformats.org/markup-compatibility/2006">
      <mc:Choice Requires="x14">
        <control shapeId="1503" r:id="rId559" name="ComboBox328">
          <controlPr defaultSize="0" autoLine="0" autoPict="0" linkedCell="H257" listFillRange="A312:A321" r:id="rId37">
            <anchor moveWithCells="1">
              <from>
                <xdr:col>8</xdr:col>
                <xdr:colOff>238125</xdr:colOff>
                <xdr:row>264</xdr:row>
                <xdr:rowOff>38100</xdr:rowOff>
              </from>
              <to>
                <xdr:col>10</xdr:col>
                <xdr:colOff>685800</xdr:colOff>
                <xdr:row>265</xdr:row>
                <xdr:rowOff>85725</xdr:rowOff>
              </to>
            </anchor>
          </controlPr>
        </control>
      </mc:Choice>
      <mc:Fallback>
        <control shapeId="1503" r:id="rId559" name="ComboBox328"/>
      </mc:Fallback>
    </mc:AlternateContent>
    <mc:AlternateContent xmlns:mc="http://schemas.openxmlformats.org/markup-compatibility/2006">
      <mc:Choice Requires="x14">
        <control shapeId="1504" r:id="rId560" name="ComboBox329">
          <controlPr defaultSize="0" autoLine="0" autoPict="0" linkedCell="H258" listFillRange="A312:A321" r:id="rId561">
            <anchor moveWithCells="1">
              <from>
                <xdr:col>8</xdr:col>
                <xdr:colOff>238125</xdr:colOff>
                <xdr:row>265</xdr:row>
                <xdr:rowOff>47625</xdr:rowOff>
              </from>
              <to>
                <xdr:col>10</xdr:col>
                <xdr:colOff>685800</xdr:colOff>
                <xdr:row>266</xdr:row>
                <xdr:rowOff>85725</xdr:rowOff>
              </to>
            </anchor>
          </controlPr>
        </control>
      </mc:Choice>
      <mc:Fallback>
        <control shapeId="1504" r:id="rId560" name="ComboBox329"/>
      </mc:Fallback>
    </mc:AlternateContent>
    <mc:AlternateContent xmlns:mc="http://schemas.openxmlformats.org/markup-compatibility/2006">
      <mc:Choice Requires="x14">
        <control shapeId="1505" r:id="rId562" name="ComboBox330">
          <controlPr defaultSize="0" autoLine="0" autoPict="0" linkedCell="H259" listFillRange="A312:A321" r:id="rId563">
            <anchor moveWithCells="1">
              <from>
                <xdr:col>8</xdr:col>
                <xdr:colOff>238125</xdr:colOff>
                <xdr:row>266</xdr:row>
                <xdr:rowOff>180975</xdr:rowOff>
              </from>
              <to>
                <xdr:col>10</xdr:col>
                <xdr:colOff>685800</xdr:colOff>
                <xdr:row>268</xdr:row>
                <xdr:rowOff>38100</xdr:rowOff>
              </to>
            </anchor>
          </controlPr>
        </control>
      </mc:Choice>
      <mc:Fallback>
        <control shapeId="1505" r:id="rId562" name="ComboBox330"/>
      </mc:Fallback>
    </mc:AlternateContent>
    <mc:AlternateContent xmlns:mc="http://schemas.openxmlformats.org/markup-compatibility/2006">
      <mc:Choice Requires="x14">
        <control shapeId="1506" r:id="rId564" name="ComboBox331">
          <controlPr defaultSize="0" autoLine="0" autoPict="0" linkedCell="#REF!" listFillRange="A312:A321" r:id="rId565">
            <anchor moveWithCells="1">
              <from>
                <xdr:col>8</xdr:col>
                <xdr:colOff>238125</xdr:colOff>
                <xdr:row>267</xdr:row>
                <xdr:rowOff>180975</xdr:rowOff>
              </from>
              <to>
                <xdr:col>10</xdr:col>
                <xdr:colOff>685800</xdr:colOff>
                <xdr:row>269</xdr:row>
                <xdr:rowOff>38100</xdr:rowOff>
              </to>
            </anchor>
          </controlPr>
        </control>
      </mc:Choice>
      <mc:Fallback>
        <control shapeId="1506" r:id="rId564" name="ComboBox331"/>
      </mc:Fallback>
    </mc:AlternateContent>
    <mc:AlternateContent xmlns:mc="http://schemas.openxmlformats.org/markup-compatibility/2006">
      <mc:Choice Requires="x14">
        <control shapeId="1507" r:id="rId566" name="ComboBox332">
          <controlPr defaultSize="0" autoLine="0" autoPict="0" linkedCell="H260" listFillRange="A312:A321" r:id="rId567">
            <anchor moveWithCells="1">
              <from>
                <xdr:col>8</xdr:col>
                <xdr:colOff>238125</xdr:colOff>
                <xdr:row>269</xdr:row>
                <xdr:rowOff>19050</xdr:rowOff>
              </from>
              <to>
                <xdr:col>10</xdr:col>
                <xdr:colOff>685800</xdr:colOff>
                <xdr:row>270</xdr:row>
                <xdr:rowOff>66675</xdr:rowOff>
              </to>
            </anchor>
          </controlPr>
        </control>
      </mc:Choice>
      <mc:Fallback>
        <control shapeId="1507" r:id="rId566" name="ComboBox332"/>
      </mc:Fallback>
    </mc:AlternateContent>
    <mc:AlternateContent xmlns:mc="http://schemas.openxmlformats.org/markup-compatibility/2006">
      <mc:Choice Requires="x14">
        <control shapeId="1508" r:id="rId568" name="ComboBox333">
          <controlPr defaultSize="0" autoLine="0" autoPict="0" linkedCell="H261" listFillRange="A312:A321" r:id="rId569">
            <anchor moveWithCells="1">
              <from>
                <xdr:col>8</xdr:col>
                <xdr:colOff>238125</xdr:colOff>
                <xdr:row>270</xdr:row>
                <xdr:rowOff>0</xdr:rowOff>
              </from>
              <to>
                <xdr:col>10</xdr:col>
                <xdr:colOff>685800</xdr:colOff>
                <xdr:row>271</xdr:row>
                <xdr:rowOff>76200</xdr:rowOff>
              </to>
            </anchor>
          </controlPr>
        </control>
      </mc:Choice>
      <mc:Fallback>
        <control shapeId="1508" r:id="rId568" name="ComboBox333"/>
      </mc:Fallback>
    </mc:AlternateContent>
    <mc:AlternateContent xmlns:mc="http://schemas.openxmlformats.org/markup-compatibility/2006">
      <mc:Choice Requires="x14">
        <control shapeId="1509" r:id="rId570" name="ComboBox334">
          <controlPr defaultSize="0" autoLine="0" autoPict="0" linkedCell="H262" listFillRange="A312:A321" r:id="rId571">
            <anchor moveWithCells="1">
              <from>
                <xdr:col>8</xdr:col>
                <xdr:colOff>238125</xdr:colOff>
                <xdr:row>271</xdr:row>
                <xdr:rowOff>19050</xdr:rowOff>
              </from>
              <to>
                <xdr:col>10</xdr:col>
                <xdr:colOff>685800</xdr:colOff>
                <xdr:row>272</xdr:row>
                <xdr:rowOff>66675</xdr:rowOff>
              </to>
            </anchor>
          </controlPr>
        </control>
      </mc:Choice>
      <mc:Fallback>
        <control shapeId="1509" r:id="rId570" name="ComboBox334"/>
      </mc:Fallback>
    </mc:AlternateContent>
    <mc:AlternateContent xmlns:mc="http://schemas.openxmlformats.org/markup-compatibility/2006">
      <mc:Choice Requires="x14">
        <control shapeId="1510" r:id="rId572" name="ComboBox335">
          <controlPr defaultSize="0" autoLine="0" autoPict="0" linkedCell="H228" listFillRange="A312:A321" r:id="rId37">
            <anchor moveWithCells="1">
              <from>
                <xdr:col>8</xdr:col>
                <xdr:colOff>238125</xdr:colOff>
                <xdr:row>234</xdr:row>
                <xdr:rowOff>47625</xdr:rowOff>
              </from>
              <to>
                <xdr:col>10</xdr:col>
                <xdr:colOff>685800</xdr:colOff>
                <xdr:row>235</xdr:row>
                <xdr:rowOff>85725</xdr:rowOff>
              </to>
            </anchor>
          </controlPr>
        </control>
      </mc:Choice>
      <mc:Fallback>
        <control shapeId="1510" r:id="rId572" name="ComboBox335"/>
      </mc:Fallback>
    </mc:AlternateContent>
    <mc:AlternateContent xmlns:mc="http://schemas.openxmlformats.org/markup-compatibility/2006">
      <mc:Choice Requires="x14">
        <control shapeId="1511" r:id="rId573" name="ComboBox336">
          <controlPr defaultSize="0" autoLine="0" autoPict="0" linkedCell="H229" listFillRange="A312:A321" r:id="rId574">
            <anchor moveWithCells="1">
              <from>
                <xdr:col>8</xdr:col>
                <xdr:colOff>238125</xdr:colOff>
                <xdr:row>235</xdr:row>
                <xdr:rowOff>47625</xdr:rowOff>
              </from>
              <to>
                <xdr:col>10</xdr:col>
                <xdr:colOff>685800</xdr:colOff>
                <xdr:row>236</xdr:row>
                <xdr:rowOff>95250</xdr:rowOff>
              </to>
            </anchor>
          </controlPr>
        </control>
      </mc:Choice>
      <mc:Fallback>
        <control shapeId="1511" r:id="rId573" name="ComboBox336"/>
      </mc:Fallback>
    </mc:AlternateContent>
    <mc:AlternateContent xmlns:mc="http://schemas.openxmlformats.org/markup-compatibility/2006">
      <mc:Choice Requires="x14">
        <control shapeId="1512" r:id="rId575" name="ComboBox337">
          <controlPr defaultSize="0" autoLine="0" autoPict="0" linkedCell="H230" listFillRange="A312:A321" r:id="rId576">
            <anchor moveWithCells="1">
              <from>
                <xdr:col>8</xdr:col>
                <xdr:colOff>238125</xdr:colOff>
                <xdr:row>236</xdr:row>
                <xdr:rowOff>47625</xdr:rowOff>
              </from>
              <to>
                <xdr:col>10</xdr:col>
                <xdr:colOff>685800</xdr:colOff>
                <xdr:row>237</xdr:row>
                <xdr:rowOff>95250</xdr:rowOff>
              </to>
            </anchor>
          </controlPr>
        </control>
      </mc:Choice>
      <mc:Fallback>
        <control shapeId="1512" r:id="rId575" name="ComboBox337"/>
      </mc:Fallback>
    </mc:AlternateContent>
    <mc:AlternateContent xmlns:mc="http://schemas.openxmlformats.org/markup-compatibility/2006">
      <mc:Choice Requires="x14">
        <control shapeId="1513" r:id="rId577" name="ComboBox338">
          <controlPr defaultSize="0" autoLine="0" autoPict="0" linkedCell="H231" listFillRange="A312:A321" r:id="rId578">
            <anchor moveWithCells="1">
              <from>
                <xdr:col>8</xdr:col>
                <xdr:colOff>238125</xdr:colOff>
                <xdr:row>237</xdr:row>
                <xdr:rowOff>76200</xdr:rowOff>
              </from>
              <to>
                <xdr:col>10</xdr:col>
                <xdr:colOff>685800</xdr:colOff>
                <xdr:row>238</xdr:row>
                <xdr:rowOff>123825</xdr:rowOff>
              </to>
            </anchor>
          </controlPr>
        </control>
      </mc:Choice>
      <mc:Fallback>
        <control shapeId="1513" r:id="rId577" name="ComboBox338"/>
      </mc:Fallback>
    </mc:AlternateContent>
    <mc:AlternateContent xmlns:mc="http://schemas.openxmlformats.org/markup-compatibility/2006">
      <mc:Choice Requires="x14">
        <control shapeId="1514" r:id="rId579" name="ComboBox339">
          <controlPr defaultSize="0" autoLine="0" autoPict="0" linkedCell="H232" listFillRange="A312:A321" r:id="rId580">
            <anchor moveWithCells="1">
              <from>
                <xdr:col>8</xdr:col>
                <xdr:colOff>238125</xdr:colOff>
                <xdr:row>239</xdr:row>
                <xdr:rowOff>76200</xdr:rowOff>
              </from>
              <to>
                <xdr:col>10</xdr:col>
                <xdr:colOff>685800</xdr:colOff>
                <xdr:row>240</xdr:row>
                <xdr:rowOff>123825</xdr:rowOff>
              </to>
            </anchor>
          </controlPr>
        </control>
      </mc:Choice>
      <mc:Fallback>
        <control shapeId="1514" r:id="rId579" name="ComboBox339"/>
      </mc:Fallback>
    </mc:AlternateContent>
    <mc:AlternateContent xmlns:mc="http://schemas.openxmlformats.org/markup-compatibility/2006">
      <mc:Choice Requires="x14">
        <control shapeId="1515" r:id="rId581" name="ComboBox340">
          <controlPr defaultSize="0" autoLine="0" autoPict="0" linkedCell="H233" listFillRange="A312:A321" r:id="rId37">
            <anchor moveWithCells="1">
              <from>
                <xdr:col>8</xdr:col>
                <xdr:colOff>238125</xdr:colOff>
                <xdr:row>240</xdr:row>
                <xdr:rowOff>76200</xdr:rowOff>
              </from>
              <to>
                <xdr:col>10</xdr:col>
                <xdr:colOff>685800</xdr:colOff>
                <xdr:row>241</xdr:row>
                <xdr:rowOff>114300</xdr:rowOff>
              </to>
            </anchor>
          </controlPr>
        </control>
      </mc:Choice>
      <mc:Fallback>
        <control shapeId="1515" r:id="rId581" name="ComboBox340"/>
      </mc:Fallback>
    </mc:AlternateContent>
    <mc:AlternateContent xmlns:mc="http://schemas.openxmlformats.org/markup-compatibility/2006">
      <mc:Choice Requires="x14">
        <control shapeId="1516" r:id="rId582" name="ComboBox341">
          <controlPr defaultSize="0" autoLine="0" autoPict="0" linkedCell="H234" listFillRange="A312:A321" r:id="rId583">
            <anchor moveWithCells="1">
              <from>
                <xdr:col>8</xdr:col>
                <xdr:colOff>238125</xdr:colOff>
                <xdr:row>241</xdr:row>
                <xdr:rowOff>85725</xdr:rowOff>
              </from>
              <to>
                <xdr:col>10</xdr:col>
                <xdr:colOff>685800</xdr:colOff>
                <xdr:row>242</xdr:row>
                <xdr:rowOff>123825</xdr:rowOff>
              </to>
            </anchor>
          </controlPr>
        </control>
      </mc:Choice>
      <mc:Fallback>
        <control shapeId="1516" r:id="rId582" name="ComboBox341"/>
      </mc:Fallback>
    </mc:AlternateContent>
    <mc:AlternateContent xmlns:mc="http://schemas.openxmlformats.org/markup-compatibility/2006">
      <mc:Choice Requires="x14">
        <control shapeId="1517" r:id="rId584" name="ComboBox342">
          <controlPr defaultSize="0" autoLine="0" autoPict="0" linkedCell="H235" listFillRange="A312:A321" r:id="rId585">
            <anchor moveWithCells="1">
              <from>
                <xdr:col>8</xdr:col>
                <xdr:colOff>238125</xdr:colOff>
                <xdr:row>242</xdr:row>
                <xdr:rowOff>104775</xdr:rowOff>
              </from>
              <to>
                <xdr:col>10</xdr:col>
                <xdr:colOff>685800</xdr:colOff>
                <xdr:row>243</xdr:row>
                <xdr:rowOff>152400</xdr:rowOff>
              </to>
            </anchor>
          </controlPr>
        </control>
      </mc:Choice>
      <mc:Fallback>
        <control shapeId="1517" r:id="rId584" name="ComboBox342"/>
      </mc:Fallback>
    </mc:AlternateContent>
    <mc:AlternateContent xmlns:mc="http://schemas.openxmlformats.org/markup-compatibility/2006">
      <mc:Choice Requires="x14">
        <control shapeId="1518" r:id="rId586" name="ComboBox343">
          <controlPr defaultSize="0" autoLine="0" autoPict="0" linkedCell="H236" listFillRange="A312:A321" r:id="rId587">
            <anchor moveWithCells="1">
              <from>
                <xdr:col>8</xdr:col>
                <xdr:colOff>238125</xdr:colOff>
                <xdr:row>243</xdr:row>
                <xdr:rowOff>104775</xdr:rowOff>
              </from>
              <to>
                <xdr:col>10</xdr:col>
                <xdr:colOff>685800</xdr:colOff>
                <xdr:row>244</xdr:row>
                <xdr:rowOff>152400</xdr:rowOff>
              </to>
            </anchor>
          </controlPr>
        </control>
      </mc:Choice>
      <mc:Fallback>
        <control shapeId="1518" r:id="rId586" name="ComboBox343"/>
      </mc:Fallback>
    </mc:AlternateContent>
    <mc:AlternateContent xmlns:mc="http://schemas.openxmlformats.org/markup-compatibility/2006">
      <mc:Choice Requires="x14">
        <control shapeId="1519" r:id="rId588" name="ComboBox344">
          <controlPr defaultSize="0" autoLine="0" autoPict="0" linkedCell="H237" listFillRange="A312:A321" r:id="rId589">
            <anchor moveWithCells="1">
              <from>
                <xdr:col>8</xdr:col>
                <xdr:colOff>238125</xdr:colOff>
                <xdr:row>245</xdr:row>
                <xdr:rowOff>104775</xdr:rowOff>
              </from>
              <to>
                <xdr:col>10</xdr:col>
                <xdr:colOff>685800</xdr:colOff>
                <xdr:row>246</xdr:row>
                <xdr:rowOff>152400</xdr:rowOff>
              </to>
            </anchor>
          </controlPr>
        </control>
      </mc:Choice>
      <mc:Fallback>
        <control shapeId="1519" r:id="rId588" name="ComboBox344"/>
      </mc:Fallback>
    </mc:AlternateContent>
    <mc:AlternateContent xmlns:mc="http://schemas.openxmlformats.org/markup-compatibility/2006">
      <mc:Choice Requires="x14">
        <control shapeId="1520" r:id="rId590" name="ComboBox345">
          <controlPr defaultSize="0" autoLine="0" autoPict="0" linkedCell="H238" listFillRange="A312:A321" r:id="rId591">
            <anchor moveWithCells="1">
              <from>
                <xdr:col>8</xdr:col>
                <xdr:colOff>238125</xdr:colOff>
                <xdr:row>246</xdr:row>
                <xdr:rowOff>114300</xdr:rowOff>
              </from>
              <to>
                <xdr:col>10</xdr:col>
                <xdr:colOff>685800</xdr:colOff>
                <xdr:row>247</xdr:row>
                <xdr:rowOff>161925</xdr:rowOff>
              </to>
            </anchor>
          </controlPr>
        </control>
      </mc:Choice>
      <mc:Fallback>
        <control shapeId="1520" r:id="rId590" name="ComboBox345"/>
      </mc:Fallback>
    </mc:AlternateContent>
    <mc:AlternateContent xmlns:mc="http://schemas.openxmlformats.org/markup-compatibility/2006">
      <mc:Choice Requires="x14">
        <control shapeId="1521" r:id="rId592" name="ComboBox346">
          <controlPr defaultSize="0" autoLine="0" autoPict="0" linkedCell="H240" listFillRange="A312:A321" r:id="rId37">
            <anchor moveWithCells="1">
              <from>
                <xdr:col>8</xdr:col>
                <xdr:colOff>238125</xdr:colOff>
                <xdr:row>247</xdr:row>
                <xdr:rowOff>0</xdr:rowOff>
              </from>
              <to>
                <xdr:col>10</xdr:col>
                <xdr:colOff>685800</xdr:colOff>
                <xdr:row>248</xdr:row>
                <xdr:rowOff>47625</xdr:rowOff>
              </to>
            </anchor>
          </controlPr>
        </control>
      </mc:Choice>
      <mc:Fallback>
        <control shapeId="1521" r:id="rId592" name="ComboBox346"/>
      </mc:Fallback>
    </mc:AlternateContent>
    <mc:AlternateContent xmlns:mc="http://schemas.openxmlformats.org/markup-compatibility/2006">
      <mc:Choice Requires="x14">
        <control shapeId="1522" r:id="rId593" name="ComboBox347">
          <controlPr defaultSize="0" autoLine="0" autoPict="0" linkedCell="H241" listFillRange="A312:A321" r:id="rId594">
            <anchor moveWithCells="1">
              <from>
                <xdr:col>8</xdr:col>
                <xdr:colOff>238125</xdr:colOff>
                <xdr:row>247</xdr:row>
                <xdr:rowOff>0</xdr:rowOff>
              </from>
              <to>
                <xdr:col>10</xdr:col>
                <xdr:colOff>685800</xdr:colOff>
                <xdr:row>248</xdr:row>
                <xdr:rowOff>47625</xdr:rowOff>
              </to>
            </anchor>
          </controlPr>
        </control>
      </mc:Choice>
      <mc:Fallback>
        <control shapeId="1522" r:id="rId593" name="ComboBox347"/>
      </mc:Fallback>
    </mc:AlternateContent>
    <mc:AlternateContent xmlns:mc="http://schemas.openxmlformats.org/markup-compatibility/2006">
      <mc:Choice Requires="x14">
        <control shapeId="1523" r:id="rId595" name="ComboBox348">
          <controlPr defaultSize="0" autoLine="0" autoPict="0" linkedCell="H242" listFillRange="A312:A321" r:id="rId596">
            <anchor moveWithCells="1">
              <from>
                <xdr:col>8</xdr:col>
                <xdr:colOff>238125</xdr:colOff>
                <xdr:row>247</xdr:row>
                <xdr:rowOff>0</xdr:rowOff>
              </from>
              <to>
                <xdr:col>10</xdr:col>
                <xdr:colOff>685800</xdr:colOff>
                <xdr:row>248</xdr:row>
                <xdr:rowOff>47625</xdr:rowOff>
              </to>
            </anchor>
          </controlPr>
        </control>
      </mc:Choice>
      <mc:Fallback>
        <control shapeId="1523" r:id="rId595" name="ComboBox348"/>
      </mc:Fallback>
    </mc:AlternateContent>
    <mc:AlternateContent xmlns:mc="http://schemas.openxmlformats.org/markup-compatibility/2006">
      <mc:Choice Requires="x14">
        <control shapeId="1524" r:id="rId597" name="ComboBox349">
          <controlPr defaultSize="0" autoLine="0" autoPict="0" linkedCell="H243" listFillRange="A312:A321" r:id="rId598">
            <anchor moveWithCells="1">
              <from>
                <xdr:col>8</xdr:col>
                <xdr:colOff>238125</xdr:colOff>
                <xdr:row>247</xdr:row>
                <xdr:rowOff>0</xdr:rowOff>
              </from>
              <to>
                <xdr:col>10</xdr:col>
                <xdr:colOff>685800</xdr:colOff>
                <xdr:row>248</xdr:row>
                <xdr:rowOff>47625</xdr:rowOff>
              </to>
            </anchor>
          </controlPr>
        </control>
      </mc:Choice>
      <mc:Fallback>
        <control shapeId="1524" r:id="rId597" name="ComboBox349"/>
      </mc:Fallback>
    </mc:AlternateContent>
    <mc:AlternateContent xmlns:mc="http://schemas.openxmlformats.org/markup-compatibility/2006">
      <mc:Choice Requires="x14">
        <control shapeId="1525" r:id="rId599" name="ComboBox350">
          <controlPr defaultSize="0" autoLine="0" autoPict="0" linkedCell="H244" listFillRange="A312:A321" r:id="rId600">
            <anchor moveWithCells="1">
              <from>
                <xdr:col>8</xdr:col>
                <xdr:colOff>238125</xdr:colOff>
                <xdr:row>247</xdr:row>
                <xdr:rowOff>0</xdr:rowOff>
              </from>
              <to>
                <xdr:col>10</xdr:col>
                <xdr:colOff>685800</xdr:colOff>
                <xdr:row>248</xdr:row>
                <xdr:rowOff>47625</xdr:rowOff>
              </to>
            </anchor>
          </controlPr>
        </control>
      </mc:Choice>
      <mc:Fallback>
        <control shapeId="1525" r:id="rId599" name="ComboBox350"/>
      </mc:Fallback>
    </mc:AlternateContent>
    <mc:AlternateContent xmlns:mc="http://schemas.openxmlformats.org/markup-compatibility/2006">
      <mc:Choice Requires="x14">
        <control shapeId="1526" r:id="rId601" name="ComboBox351">
          <controlPr defaultSize="0" autoLine="0" autoPict="0" linkedCell="H246" listFillRange="A312:A321" r:id="rId602">
            <anchor moveWithCells="1">
              <from>
                <xdr:col>8</xdr:col>
                <xdr:colOff>238125</xdr:colOff>
                <xdr:row>247</xdr:row>
                <xdr:rowOff>152400</xdr:rowOff>
              </from>
              <to>
                <xdr:col>10</xdr:col>
                <xdr:colOff>685800</xdr:colOff>
                <xdr:row>249</xdr:row>
                <xdr:rowOff>0</xdr:rowOff>
              </to>
            </anchor>
          </controlPr>
        </control>
      </mc:Choice>
      <mc:Fallback>
        <control shapeId="1526" r:id="rId601" name="ComboBox351"/>
      </mc:Fallback>
    </mc:AlternateContent>
    <mc:AlternateContent xmlns:mc="http://schemas.openxmlformats.org/markup-compatibility/2006">
      <mc:Choice Requires="x14">
        <control shapeId="1527" r:id="rId603" name="ComboBox352">
          <controlPr defaultSize="0" autoLine="0" autoPict="0" linkedCell="H247" listFillRange="A312:A321" r:id="rId37">
            <anchor moveWithCells="1">
              <from>
                <xdr:col>8</xdr:col>
                <xdr:colOff>238125</xdr:colOff>
                <xdr:row>248</xdr:row>
                <xdr:rowOff>161925</xdr:rowOff>
              </from>
              <to>
                <xdr:col>10</xdr:col>
                <xdr:colOff>685800</xdr:colOff>
                <xdr:row>250</xdr:row>
                <xdr:rowOff>9525</xdr:rowOff>
              </to>
            </anchor>
          </controlPr>
        </control>
      </mc:Choice>
      <mc:Fallback>
        <control shapeId="1527" r:id="rId603" name="ComboBox352"/>
      </mc:Fallback>
    </mc:AlternateContent>
    <mc:AlternateContent xmlns:mc="http://schemas.openxmlformats.org/markup-compatibility/2006">
      <mc:Choice Requires="x14">
        <control shapeId="1528" r:id="rId604" name="ComboBox353">
          <controlPr defaultSize="0" autoLine="0" autoPict="0" linkedCell="#REF!" listFillRange="A312:A321" r:id="rId605">
            <anchor moveWithCells="1">
              <from>
                <xdr:col>8</xdr:col>
                <xdr:colOff>238125</xdr:colOff>
                <xdr:row>249</xdr:row>
                <xdr:rowOff>161925</xdr:rowOff>
              </from>
              <to>
                <xdr:col>10</xdr:col>
                <xdr:colOff>685800</xdr:colOff>
                <xdr:row>251</xdr:row>
                <xdr:rowOff>19050</xdr:rowOff>
              </to>
            </anchor>
          </controlPr>
        </control>
      </mc:Choice>
      <mc:Fallback>
        <control shapeId="1528" r:id="rId604" name="ComboBox353"/>
      </mc:Fallback>
    </mc:AlternateContent>
    <mc:AlternateContent xmlns:mc="http://schemas.openxmlformats.org/markup-compatibility/2006">
      <mc:Choice Requires="x14">
        <control shapeId="1529" r:id="rId606" name="ComboBox354">
          <controlPr defaultSize="0" autoLine="0" autoPict="0" linkedCell="#REF!" listFillRange="A312:A321" r:id="rId607">
            <anchor moveWithCells="1">
              <from>
                <xdr:col>8</xdr:col>
                <xdr:colOff>238125</xdr:colOff>
                <xdr:row>250</xdr:row>
                <xdr:rowOff>180975</xdr:rowOff>
              </from>
              <to>
                <xdr:col>10</xdr:col>
                <xdr:colOff>685800</xdr:colOff>
                <xdr:row>252</xdr:row>
                <xdr:rowOff>38100</xdr:rowOff>
              </to>
            </anchor>
          </controlPr>
        </control>
      </mc:Choice>
      <mc:Fallback>
        <control shapeId="1529" r:id="rId606" name="ComboBox354"/>
      </mc:Fallback>
    </mc:AlternateContent>
    <mc:AlternateContent xmlns:mc="http://schemas.openxmlformats.org/markup-compatibility/2006">
      <mc:Choice Requires="x14">
        <control shapeId="1530" r:id="rId608" name="ComboBox355">
          <controlPr defaultSize="0" autoLine="0" autoPict="0" linkedCell="#REF!" listFillRange="A312:A321" r:id="rId609">
            <anchor moveWithCells="1">
              <from>
                <xdr:col>8</xdr:col>
                <xdr:colOff>238125</xdr:colOff>
                <xdr:row>251</xdr:row>
                <xdr:rowOff>180975</xdr:rowOff>
              </from>
              <to>
                <xdr:col>10</xdr:col>
                <xdr:colOff>685800</xdr:colOff>
                <xdr:row>253</xdr:row>
                <xdr:rowOff>38100</xdr:rowOff>
              </to>
            </anchor>
          </controlPr>
        </control>
      </mc:Choice>
      <mc:Fallback>
        <control shapeId="1530" r:id="rId608" name="ComboBox355"/>
      </mc:Fallback>
    </mc:AlternateContent>
    <mc:AlternateContent xmlns:mc="http://schemas.openxmlformats.org/markup-compatibility/2006">
      <mc:Choice Requires="x14">
        <control shapeId="1531" r:id="rId610" name="ComboBox356">
          <controlPr defaultSize="0" autoLine="0" autoPict="0" linkedCell="#REF!" listFillRange="A312:A321" r:id="rId611">
            <anchor moveWithCells="1">
              <from>
                <xdr:col>8</xdr:col>
                <xdr:colOff>238125</xdr:colOff>
                <xdr:row>253</xdr:row>
                <xdr:rowOff>9525</xdr:rowOff>
              </from>
              <to>
                <xdr:col>10</xdr:col>
                <xdr:colOff>685800</xdr:colOff>
                <xdr:row>254</xdr:row>
                <xdr:rowOff>57150</xdr:rowOff>
              </to>
            </anchor>
          </controlPr>
        </control>
      </mc:Choice>
      <mc:Fallback>
        <control shapeId="1531" r:id="rId610" name="ComboBox356"/>
      </mc:Fallback>
    </mc:AlternateContent>
    <mc:AlternateContent xmlns:mc="http://schemas.openxmlformats.org/markup-compatibility/2006">
      <mc:Choice Requires="x14">
        <control shapeId="1532" r:id="rId612" name="ComboBox357">
          <controlPr defaultSize="0" autoLine="0" autoPict="0" linkedCell="#REF!" listFillRange="A312:A321" r:id="rId613">
            <anchor moveWithCells="1">
              <from>
                <xdr:col>8</xdr:col>
                <xdr:colOff>238125</xdr:colOff>
                <xdr:row>254</xdr:row>
                <xdr:rowOff>9525</xdr:rowOff>
              </from>
              <to>
                <xdr:col>10</xdr:col>
                <xdr:colOff>685800</xdr:colOff>
                <xdr:row>255</xdr:row>
                <xdr:rowOff>57150</xdr:rowOff>
              </to>
            </anchor>
          </controlPr>
        </control>
      </mc:Choice>
      <mc:Fallback>
        <control shapeId="1532" r:id="rId612" name="ComboBox357"/>
      </mc:Fallback>
    </mc:AlternateContent>
    <mc:AlternateContent xmlns:mc="http://schemas.openxmlformats.org/markup-compatibility/2006">
      <mc:Choice Requires="x14">
        <control shapeId="1533" r:id="rId614" name="ComboBox358">
          <controlPr defaultSize="0" autoLine="0" autoPict="0" linkedCell="H248" listFillRange="A312:A321" r:id="rId615">
            <anchor moveWithCells="1">
              <from>
                <xdr:col>8</xdr:col>
                <xdr:colOff>238125</xdr:colOff>
                <xdr:row>255</xdr:row>
                <xdr:rowOff>9525</xdr:rowOff>
              </from>
              <to>
                <xdr:col>10</xdr:col>
                <xdr:colOff>685800</xdr:colOff>
                <xdr:row>256</xdr:row>
                <xdr:rowOff>57150</xdr:rowOff>
              </to>
            </anchor>
          </controlPr>
        </control>
      </mc:Choice>
      <mc:Fallback>
        <control shapeId="1533" r:id="rId614" name="ComboBox358"/>
      </mc:Fallback>
    </mc:AlternateContent>
    <mc:AlternateContent xmlns:mc="http://schemas.openxmlformats.org/markup-compatibility/2006">
      <mc:Choice Requires="x14">
        <control shapeId="1534" r:id="rId616" name="ComboBox359">
          <controlPr defaultSize="0" autoLine="0" autoPict="0" linkedCell="H249" listFillRange="A312:A321" r:id="rId617">
            <anchor moveWithCells="1">
              <from>
                <xdr:col>8</xdr:col>
                <xdr:colOff>238125</xdr:colOff>
                <xdr:row>256</xdr:row>
                <xdr:rowOff>28575</xdr:rowOff>
              </from>
              <to>
                <xdr:col>10</xdr:col>
                <xdr:colOff>685800</xdr:colOff>
                <xdr:row>257</xdr:row>
                <xdr:rowOff>76200</xdr:rowOff>
              </to>
            </anchor>
          </controlPr>
        </control>
      </mc:Choice>
      <mc:Fallback>
        <control shapeId="1534" r:id="rId616" name="ComboBox359"/>
      </mc:Fallback>
    </mc:AlternateContent>
    <mc:AlternateContent xmlns:mc="http://schemas.openxmlformats.org/markup-compatibility/2006">
      <mc:Choice Requires="x14">
        <control shapeId="1535" r:id="rId618" name="ComboBox360">
          <controlPr defaultSize="0" autoLine="0" autoPict="0" linkedCell="H250" listFillRange="A312:A321" r:id="rId619">
            <anchor moveWithCells="1">
              <from>
                <xdr:col>8</xdr:col>
                <xdr:colOff>238125</xdr:colOff>
                <xdr:row>257</xdr:row>
                <xdr:rowOff>47625</xdr:rowOff>
              </from>
              <to>
                <xdr:col>10</xdr:col>
                <xdr:colOff>685800</xdr:colOff>
                <xdr:row>258</xdr:row>
                <xdr:rowOff>95250</xdr:rowOff>
              </to>
            </anchor>
          </controlPr>
        </control>
      </mc:Choice>
      <mc:Fallback>
        <control shapeId="1535" r:id="rId618" name="ComboBox360"/>
      </mc:Fallback>
    </mc:AlternateContent>
    <mc:AlternateContent xmlns:mc="http://schemas.openxmlformats.org/markup-compatibility/2006">
      <mc:Choice Requires="x14">
        <control shapeId="1536" r:id="rId620" name="ComboBox361">
          <controlPr defaultSize="0" autoLine="0" autoPict="0" linkedCell="H251" listFillRange="A312:A321" r:id="rId621">
            <anchor moveWithCells="1">
              <from>
                <xdr:col>8</xdr:col>
                <xdr:colOff>238125</xdr:colOff>
                <xdr:row>258</xdr:row>
                <xdr:rowOff>47625</xdr:rowOff>
              </from>
              <to>
                <xdr:col>10</xdr:col>
                <xdr:colOff>685800</xdr:colOff>
                <xdr:row>259</xdr:row>
                <xdr:rowOff>95250</xdr:rowOff>
              </to>
            </anchor>
          </controlPr>
        </control>
      </mc:Choice>
      <mc:Fallback>
        <control shapeId="1536" r:id="rId620" name="ComboBox361"/>
      </mc:Fallback>
    </mc:AlternateContent>
    <mc:AlternateContent xmlns:mc="http://schemas.openxmlformats.org/markup-compatibility/2006">
      <mc:Choice Requires="x14">
        <control shapeId="1537" r:id="rId622" name="ComboBox362">
          <controlPr defaultSize="0" autoLine="0" autoPict="0" linkedCell="H252" listFillRange="A312:A321" r:id="rId623">
            <anchor moveWithCells="1">
              <from>
                <xdr:col>8</xdr:col>
                <xdr:colOff>238125</xdr:colOff>
                <xdr:row>259</xdr:row>
                <xdr:rowOff>0</xdr:rowOff>
              </from>
              <to>
                <xdr:col>10</xdr:col>
                <xdr:colOff>685800</xdr:colOff>
                <xdr:row>260</xdr:row>
                <xdr:rowOff>38100</xdr:rowOff>
              </to>
            </anchor>
          </controlPr>
        </control>
      </mc:Choice>
      <mc:Fallback>
        <control shapeId="1537" r:id="rId622" name="ComboBox362"/>
      </mc:Fallback>
    </mc:AlternateContent>
    <mc:AlternateContent xmlns:mc="http://schemas.openxmlformats.org/markup-compatibility/2006">
      <mc:Choice Requires="x14">
        <control shapeId="1538" r:id="rId624" name="ComboBox363">
          <controlPr defaultSize="0" autoLine="0" autoPict="0" linkedCell="H253" listFillRange="A312:A321" r:id="rId37">
            <anchor moveWithCells="1">
              <from>
                <xdr:col>8</xdr:col>
                <xdr:colOff>238125</xdr:colOff>
                <xdr:row>259</xdr:row>
                <xdr:rowOff>57150</xdr:rowOff>
              </from>
              <to>
                <xdr:col>10</xdr:col>
                <xdr:colOff>685800</xdr:colOff>
                <xdr:row>260</xdr:row>
                <xdr:rowOff>104775</xdr:rowOff>
              </to>
            </anchor>
          </controlPr>
        </control>
      </mc:Choice>
      <mc:Fallback>
        <control shapeId="1538" r:id="rId624" name="ComboBox363"/>
      </mc:Fallback>
    </mc:AlternateContent>
    <mc:AlternateContent xmlns:mc="http://schemas.openxmlformats.org/markup-compatibility/2006">
      <mc:Choice Requires="x14">
        <control shapeId="1539" r:id="rId625" name="ComboBox364">
          <controlPr defaultSize="0" autoLine="0" autoPict="0" linkedCell="H254" listFillRange="A312:A321" r:id="rId626">
            <anchor moveWithCells="1">
              <from>
                <xdr:col>8</xdr:col>
                <xdr:colOff>238125</xdr:colOff>
                <xdr:row>260</xdr:row>
                <xdr:rowOff>66675</xdr:rowOff>
              </from>
              <to>
                <xdr:col>10</xdr:col>
                <xdr:colOff>685800</xdr:colOff>
                <xdr:row>261</xdr:row>
                <xdr:rowOff>114300</xdr:rowOff>
              </to>
            </anchor>
          </controlPr>
        </control>
      </mc:Choice>
      <mc:Fallback>
        <control shapeId="1539" r:id="rId625" name="ComboBox364"/>
      </mc:Fallback>
    </mc:AlternateContent>
    <mc:AlternateContent xmlns:mc="http://schemas.openxmlformats.org/markup-compatibility/2006">
      <mc:Choice Requires="x14">
        <control shapeId="1540" r:id="rId627" name="ComboBox365">
          <controlPr defaultSize="0" autoLine="0" autoPict="0" linkedCell="H255" listFillRange="A312:A321" r:id="rId628">
            <anchor moveWithCells="1">
              <from>
                <xdr:col>8</xdr:col>
                <xdr:colOff>238125</xdr:colOff>
                <xdr:row>261</xdr:row>
                <xdr:rowOff>76200</xdr:rowOff>
              </from>
              <to>
                <xdr:col>10</xdr:col>
                <xdr:colOff>685800</xdr:colOff>
                <xdr:row>262</xdr:row>
                <xdr:rowOff>123825</xdr:rowOff>
              </to>
            </anchor>
          </controlPr>
        </control>
      </mc:Choice>
      <mc:Fallback>
        <control shapeId="1540" r:id="rId627" name="ComboBox365"/>
      </mc:Fallback>
    </mc:AlternateContent>
    <mc:AlternateContent xmlns:mc="http://schemas.openxmlformats.org/markup-compatibility/2006">
      <mc:Choice Requires="x14">
        <control shapeId="1541" r:id="rId629" name="ComboBox366">
          <controlPr defaultSize="0" autoLine="0" autoPict="0" linkedCell="H256" listFillRange="A312:A321" r:id="rId630">
            <anchor moveWithCells="1">
              <from>
                <xdr:col>8</xdr:col>
                <xdr:colOff>238125</xdr:colOff>
                <xdr:row>263</xdr:row>
                <xdr:rowOff>19050</xdr:rowOff>
              </from>
              <to>
                <xdr:col>10</xdr:col>
                <xdr:colOff>685800</xdr:colOff>
                <xdr:row>264</xdr:row>
                <xdr:rowOff>66675</xdr:rowOff>
              </to>
            </anchor>
          </controlPr>
        </control>
      </mc:Choice>
      <mc:Fallback>
        <control shapeId="1541" r:id="rId629" name="ComboBox366"/>
      </mc:Fallback>
    </mc:AlternateContent>
    <mc:AlternateContent xmlns:mc="http://schemas.openxmlformats.org/markup-compatibility/2006">
      <mc:Choice Requires="x14">
        <control shapeId="1542" r:id="rId631" name="ComboBox367">
          <controlPr defaultSize="0" autoLine="0" autoPict="0" linkedCell="H257" listFillRange="A312:A321" r:id="rId37">
            <anchor moveWithCells="1">
              <from>
                <xdr:col>8</xdr:col>
                <xdr:colOff>238125</xdr:colOff>
                <xdr:row>264</xdr:row>
                <xdr:rowOff>38100</xdr:rowOff>
              </from>
              <to>
                <xdr:col>10</xdr:col>
                <xdr:colOff>685800</xdr:colOff>
                <xdr:row>265</xdr:row>
                <xdr:rowOff>85725</xdr:rowOff>
              </to>
            </anchor>
          </controlPr>
        </control>
      </mc:Choice>
      <mc:Fallback>
        <control shapeId="1542" r:id="rId631" name="ComboBox367"/>
      </mc:Fallback>
    </mc:AlternateContent>
    <mc:AlternateContent xmlns:mc="http://schemas.openxmlformats.org/markup-compatibility/2006">
      <mc:Choice Requires="x14">
        <control shapeId="1543" r:id="rId632" name="ComboBox368">
          <controlPr defaultSize="0" autoLine="0" autoPict="0" linkedCell="H258" listFillRange="A312:A321" r:id="rId633">
            <anchor moveWithCells="1">
              <from>
                <xdr:col>8</xdr:col>
                <xdr:colOff>238125</xdr:colOff>
                <xdr:row>265</xdr:row>
                <xdr:rowOff>47625</xdr:rowOff>
              </from>
              <to>
                <xdr:col>10</xdr:col>
                <xdr:colOff>685800</xdr:colOff>
                <xdr:row>266</xdr:row>
                <xdr:rowOff>85725</xdr:rowOff>
              </to>
            </anchor>
          </controlPr>
        </control>
      </mc:Choice>
      <mc:Fallback>
        <control shapeId="1543" r:id="rId632" name="ComboBox368"/>
      </mc:Fallback>
    </mc:AlternateContent>
    <mc:AlternateContent xmlns:mc="http://schemas.openxmlformats.org/markup-compatibility/2006">
      <mc:Choice Requires="x14">
        <control shapeId="1544" r:id="rId634" name="ComboBox369">
          <controlPr defaultSize="0" autoLine="0" autoPict="0" linkedCell="H259" listFillRange="A312:A321" r:id="rId635">
            <anchor moveWithCells="1">
              <from>
                <xdr:col>8</xdr:col>
                <xdr:colOff>238125</xdr:colOff>
                <xdr:row>266</xdr:row>
                <xdr:rowOff>180975</xdr:rowOff>
              </from>
              <to>
                <xdr:col>10</xdr:col>
                <xdr:colOff>685800</xdr:colOff>
                <xdr:row>268</xdr:row>
                <xdr:rowOff>38100</xdr:rowOff>
              </to>
            </anchor>
          </controlPr>
        </control>
      </mc:Choice>
      <mc:Fallback>
        <control shapeId="1544" r:id="rId634" name="ComboBox369"/>
      </mc:Fallback>
    </mc:AlternateContent>
    <mc:AlternateContent xmlns:mc="http://schemas.openxmlformats.org/markup-compatibility/2006">
      <mc:Choice Requires="x14">
        <control shapeId="1545" r:id="rId636" name="ComboBox370">
          <controlPr defaultSize="0" autoLine="0" autoPict="0" linkedCell="#REF!" listFillRange="A312:A321" r:id="rId637">
            <anchor moveWithCells="1">
              <from>
                <xdr:col>8</xdr:col>
                <xdr:colOff>238125</xdr:colOff>
                <xdr:row>267</xdr:row>
                <xdr:rowOff>180975</xdr:rowOff>
              </from>
              <to>
                <xdr:col>10</xdr:col>
                <xdr:colOff>685800</xdr:colOff>
                <xdr:row>269</xdr:row>
                <xdr:rowOff>38100</xdr:rowOff>
              </to>
            </anchor>
          </controlPr>
        </control>
      </mc:Choice>
      <mc:Fallback>
        <control shapeId="1545" r:id="rId636" name="ComboBox370"/>
      </mc:Fallback>
    </mc:AlternateContent>
    <mc:AlternateContent xmlns:mc="http://schemas.openxmlformats.org/markup-compatibility/2006">
      <mc:Choice Requires="x14">
        <control shapeId="1546" r:id="rId638" name="ComboBox371">
          <controlPr defaultSize="0" autoLine="0" autoPict="0" linkedCell="H260" listFillRange="A312:A321" r:id="rId639">
            <anchor moveWithCells="1">
              <from>
                <xdr:col>8</xdr:col>
                <xdr:colOff>238125</xdr:colOff>
                <xdr:row>269</xdr:row>
                <xdr:rowOff>19050</xdr:rowOff>
              </from>
              <to>
                <xdr:col>10</xdr:col>
                <xdr:colOff>685800</xdr:colOff>
                <xdr:row>270</xdr:row>
                <xdr:rowOff>66675</xdr:rowOff>
              </to>
            </anchor>
          </controlPr>
        </control>
      </mc:Choice>
      <mc:Fallback>
        <control shapeId="1546" r:id="rId638" name="ComboBox371"/>
      </mc:Fallback>
    </mc:AlternateContent>
    <mc:AlternateContent xmlns:mc="http://schemas.openxmlformats.org/markup-compatibility/2006">
      <mc:Choice Requires="x14">
        <control shapeId="1547" r:id="rId640" name="ComboBox372">
          <controlPr defaultSize="0" autoLine="0" autoPict="0" linkedCell="H263" listFillRange="A312:A321" r:id="rId37">
            <anchor moveWithCells="1">
              <from>
                <xdr:col>8</xdr:col>
                <xdr:colOff>238125</xdr:colOff>
                <xdr:row>272</xdr:row>
                <xdr:rowOff>57150</xdr:rowOff>
              </from>
              <to>
                <xdr:col>10</xdr:col>
                <xdr:colOff>685800</xdr:colOff>
                <xdr:row>273</xdr:row>
                <xdr:rowOff>95250</xdr:rowOff>
              </to>
            </anchor>
          </controlPr>
        </control>
      </mc:Choice>
      <mc:Fallback>
        <control shapeId="1547" r:id="rId640" name="ComboBox372"/>
      </mc:Fallback>
    </mc:AlternateContent>
    <mc:AlternateContent xmlns:mc="http://schemas.openxmlformats.org/markup-compatibility/2006">
      <mc:Choice Requires="x14">
        <control shapeId="1548" r:id="rId641" name="ComboBox373">
          <controlPr defaultSize="0" autoLine="0" autoPict="0" linkedCell="H264" listFillRange="A312:A321" r:id="rId37">
            <anchor moveWithCells="1">
              <from>
                <xdr:col>8</xdr:col>
                <xdr:colOff>238125</xdr:colOff>
                <xdr:row>272</xdr:row>
                <xdr:rowOff>114300</xdr:rowOff>
              </from>
              <to>
                <xdr:col>10</xdr:col>
                <xdr:colOff>685800</xdr:colOff>
                <xdr:row>274</xdr:row>
                <xdr:rowOff>0</xdr:rowOff>
              </to>
            </anchor>
          </controlPr>
        </control>
      </mc:Choice>
      <mc:Fallback>
        <control shapeId="1548" r:id="rId641" name="ComboBox373"/>
      </mc:Fallback>
    </mc:AlternateContent>
    <mc:AlternateContent xmlns:mc="http://schemas.openxmlformats.org/markup-compatibility/2006">
      <mc:Choice Requires="x14">
        <control shapeId="1549" r:id="rId642" name="ComboBox374">
          <controlPr defaultSize="0" autoLine="0" autoPict="0" linkedCell="H268" listFillRange="A312:A321" r:id="rId643">
            <anchor moveWithCells="1">
              <from>
                <xdr:col>8</xdr:col>
                <xdr:colOff>238125</xdr:colOff>
                <xdr:row>323</xdr:row>
                <xdr:rowOff>66675</xdr:rowOff>
              </from>
              <to>
                <xdr:col>10</xdr:col>
                <xdr:colOff>685800</xdr:colOff>
                <xdr:row>324</xdr:row>
                <xdr:rowOff>133350</xdr:rowOff>
              </to>
            </anchor>
          </controlPr>
        </control>
      </mc:Choice>
      <mc:Fallback>
        <control shapeId="1549" r:id="rId642" name="ComboBox374"/>
      </mc:Fallback>
    </mc:AlternateContent>
    <mc:AlternateContent xmlns:mc="http://schemas.openxmlformats.org/markup-compatibility/2006">
      <mc:Choice Requires="x14">
        <control shapeId="1550" r:id="rId644" name="ComboBox375">
          <controlPr defaultSize="0" autoLine="0" autoPict="0" linkedCell="H265" listFillRange="A312:A321" r:id="rId645">
            <anchor moveWithCells="1">
              <from>
                <xdr:col>8</xdr:col>
                <xdr:colOff>238125</xdr:colOff>
                <xdr:row>303</xdr:row>
                <xdr:rowOff>133350</xdr:rowOff>
              </from>
              <to>
                <xdr:col>10</xdr:col>
                <xdr:colOff>685800</xdr:colOff>
                <xdr:row>304</xdr:row>
                <xdr:rowOff>180975</xdr:rowOff>
              </to>
            </anchor>
          </controlPr>
        </control>
      </mc:Choice>
      <mc:Fallback>
        <control shapeId="1550" r:id="rId644" name="ComboBox375"/>
      </mc:Fallback>
    </mc:AlternateContent>
    <mc:AlternateContent xmlns:mc="http://schemas.openxmlformats.org/markup-compatibility/2006">
      <mc:Choice Requires="x14">
        <control shapeId="1551" r:id="rId646" name="ComboBox376">
          <controlPr defaultSize="0" autoLine="0" autoPict="0" linkedCell="H266" listFillRange="A312:A321" r:id="rId37">
            <anchor moveWithCells="1">
              <from>
                <xdr:col>8</xdr:col>
                <xdr:colOff>238125</xdr:colOff>
                <xdr:row>321</xdr:row>
                <xdr:rowOff>76200</xdr:rowOff>
              </from>
              <to>
                <xdr:col>10</xdr:col>
                <xdr:colOff>685800</xdr:colOff>
                <xdr:row>322</xdr:row>
                <xdr:rowOff>123825</xdr:rowOff>
              </to>
            </anchor>
          </controlPr>
        </control>
      </mc:Choice>
      <mc:Fallback>
        <control shapeId="1551" r:id="rId646" name="ComboBox376"/>
      </mc:Fallback>
    </mc:AlternateContent>
    <mc:AlternateContent xmlns:mc="http://schemas.openxmlformats.org/markup-compatibility/2006">
      <mc:Choice Requires="x14">
        <control shapeId="1552" r:id="rId647" name="ComboBox377">
          <controlPr defaultSize="0" autoLine="0" autoPict="0" linkedCell="H267" listFillRange="A312:A321" r:id="rId37">
            <anchor moveWithCells="1">
              <from>
                <xdr:col>8</xdr:col>
                <xdr:colOff>238125</xdr:colOff>
                <xdr:row>321</xdr:row>
                <xdr:rowOff>133350</xdr:rowOff>
              </from>
              <to>
                <xdr:col>10</xdr:col>
                <xdr:colOff>685800</xdr:colOff>
                <xdr:row>323</xdr:row>
                <xdr:rowOff>19050</xdr:rowOff>
              </to>
            </anchor>
          </controlPr>
        </control>
      </mc:Choice>
      <mc:Fallback>
        <control shapeId="1552" r:id="rId647" name="ComboBox377"/>
      </mc:Fallback>
    </mc:AlternateContent>
    <mc:AlternateContent xmlns:mc="http://schemas.openxmlformats.org/markup-compatibility/2006">
      <mc:Choice Requires="x14">
        <control shapeId="1553" r:id="rId648" name="ComboBox378">
          <controlPr defaultSize="0" autoLine="0" autoPict="0" linkedCell="H261" listFillRange="A312:A321" r:id="rId649">
            <anchor moveWithCells="1">
              <from>
                <xdr:col>8</xdr:col>
                <xdr:colOff>238125</xdr:colOff>
                <xdr:row>270</xdr:row>
                <xdr:rowOff>9525</xdr:rowOff>
              </from>
              <to>
                <xdr:col>10</xdr:col>
                <xdr:colOff>685800</xdr:colOff>
                <xdr:row>271</xdr:row>
                <xdr:rowOff>85725</xdr:rowOff>
              </to>
            </anchor>
          </controlPr>
        </control>
      </mc:Choice>
      <mc:Fallback>
        <control shapeId="1553" r:id="rId648" name="ComboBox378"/>
      </mc:Fallback>
    </mc:AlternateContent>
    <mc:AlternateContent xmlns:mc="http://schemas.openxmlformats.org/markup-compatibility/2006">
      <mc:Choice Requires="x14">
        <control shapeId="1554" r:id="rId650" name="ComboBox379">
          <controlPr defaultSize="0" autoLine="0" autoPict="0" linkedCell="H262" listFillRange="A312:A321" r:id="rId651">
            <anchor moveWithCells="1">
              <from>
                <xdr:col>8</xdr:col>
                <xdr:colOff>238125</xdr:colOff>
                <xdr:row>271</xdr:row>
                <xdr:rowOff>28575</xdr:rowOff>
              </from>
              <to>
                <xdr:col>10</xdr:col>
                <xdr:colOff>685800</xdr:colOff>
                <xdr:row>272</xdr:row>
                <xdr:rowOff>76200</xdr:rowOff>
              </to>
            </anchor>
          </controlPr>
        </control>
      </mc:Choice>
      <mc:Fallback>
        <control shapeId="1554" r:id="rId650" name="ComboBox379"/>
      </mc:Fallback>
    </mc:AlternateContent>
    <mc:AlternateContent xmlns:mc="http://schemas.openxmlformats.org/markup-compatibility/2006">
      <mc:Choice Requires="x14">
        <control shapeId="1555" r:id="rId652" name="ComboBox380">
          <controlPr defaultSize="0" autoLine="0" autoPict="0" linkedCell="H228" listFillRange="A312:A321" r:id="rId37">
            <anchor moveWithCells="1">
              <from>
                <xdr:col>8</xdr:col>
                <xdr:colOff>238125</xdr:colOff>
                <xdr:row>234</xdr:row>
                <xdr:rowOff>57150</xdr:rowOff>
              </from>
              <to>
                <xdr:col>10</xdr:col>
                <xdr:colOff>685800</xdr:colOff>
                <xdr:row>235</xdr:row>
                <xdr:rowOff>95250</xdr:rowOff>
              </to>
            </anchor>
          </controlPr>
        </control>
      </mc:Choice>
      <mc:Fallback>
        <control shapeId="1555" r:id="rId652" name="ComboBox380"/>
      </mc:Fallback>
    </mc:AlternateContent>
    <mc:AlternateContent xmlns:mc="http://schemas.openxmlformats.org/markup-compatibility/2006">
      <mc:Choice Requires="x14">
        <control shapeId="1556" r:id="rId653" name="ComboBox381">
          <controlPr defaultSize="0" autoLine="0" autoPict="0" linkedCell="H229" listFillRange="A312:A321" r:id="rId654">
            <anchor moveWithCells="1">
              <from>
                <xdr:col>8</xdr:col>
                <xdr:colOff>238125</xdr:colOff>
                <xdr:row>235</xdr:row>
                <xdr:rowOff>57150</xdr:rowOff>
              </from>
              <to>
                <xdr:col>10</xdr:col>
                <xdr:colOff>685800</xdr:colOff>
                <xdr:row>236</xdr:row>
                <xdr:rowOff>104775</xdr:rowOff>
              </to>
            </anchor>
          </controlPr>
        </control>
      </mc:Choice>
      <mc:Fallback>
        <control shapeId="1556" r:id="rId653" name="ComboBox381"/>
      </mc:Fallback>
    </mc:AlternateContent>
    <mc:AlternateContent xmlns:mc="http://schemas.openxmlformats.org/markup-compatibility/2006">
      <mc:Choice Requires="x14">
        <control shapeId="1557" r:id="rId655" name="ComboBox382">
          <controlPr defaultSize="0" autoLine="0" autoPict="0" linkedCell="H230" listFillRange="A312:A321" r:id="rId656">
            <anchor moveWithCells="1">
              <from>
                <xdr:col>8</xdr:col>
                <xdr:colOff>238125</xdr:colOff>
                <xdr:row>236</xdr:row>
                <xdr:rowOff>66675</xdr:rowOff>
              </from>
              <to>
                <xdr:col>10</xdr:col>
                <xdr:colOff>685800</xdr:colOff>
                <xdr:row>237</xdr:row>
                <xdr:rowOff>114300</xdr:rowOff>
              </to>
            </anchor>
          </controlPr>
        </control>
      </mc:Choice>
      <mc:Fallback>
        <control shapeId="1557" r:id="rId655" name="ComboBox382"/>
      </mc:Fallback>
    </mc:AlternateContent>
    <mc:AlternateContent xmlns:mc="http://schemas.openxmlformats.org/markup-compatibility/2006">
      <mc:Choice Requires="x14">
        <control shapeId="1558" r:id="rId657" name="ComboBox383">
          <controlPr defaultSize="0" autoLine="0" autoPict="0" linkedCell="H231" listFillRange="A312:A321" r:id="rId658">
            <anchor moveWithCells="1">
              <from>
                <xdr:col>8</xdr:col>
                <xdr:colOff>238125</xdr:colOff>
                <xdr:row>237</xdr:row>
                <xdr:rowOff>85725</xdr:rowOff>
              </from>
              <to>
                <xdr:col>10</xdr:col>
                <xdr:colOff>685800</xdr:colOff>
                <xdr:row>238</xdr:row>
                <xdr:rowOff>133350</xdr:rowOff>
              </to>
            </anchor>
          </controlPr>
        </control>
      </mc:Choice>
      <mc:Fallback>
        <control shapeId="1558" r:id="rId657" name="ComboBox383"/>
      </mc:Fallback>
    </mc:AlternateContent>
    <mc:AlternateContent xmlns:mc="http://schemas.openxmlformats.org/markup-compatibility/2006">
      <mc:Choice Requires="x14">
        <control shapeId="1559" r:id="rId659" name="ComboBox384">
          <controlPr defaultSize="0" autoLine="0" autoPict="0" linkedCell="H232" listFillRange="A312:A321" r:id="rId660">
            <anchor moveWithCells="1">
              <from>
                <xdr:col>8</xdr:col>
                <xdr:colOff>238125</xdr:colOff>
                <xdr:row>239</xdr:row>
                <xdr:rowOff>85725</xdr:rowOff>
              </from>
              <to>
                <xdr:col>10</xdr:col>
                <xdr:colOff>685800</xdr:colOff>
                <xdr:row>240</xdr:row>
                <xdr:rowOff>133350</xdr:rowOff>
              </to>
            </anchor>
          </controlPr>
        </control>
      </mc:Choice>
      <mc:Fallback>
        <control shapeId="1559" r:id="rId659" name="ComboBox384"/>
      </mc:Fallback>
    </mc:AlternateContent>
    <mc:AlternateContent xmlns:mc="http://schemas.openxmlformats.org/markup-compatibility/2006">
      <mc:Choice Requires="x14">
        <control shapeId="1560" r:id="rId661" name="ComboBox385">
          <controlPr defaultSize="0" autoLine="0" autoPict="0" linkedCell="H233" listFillRange="A312:A321" r:id="rId37">
            <anchor moveWithCells="1">
              <from>
                <xdr:col>8</xdr:col>
                <xdr:colOff>238125</xdr:colOff>
                <xdr:row>240</xdr:row>
                <xdr:rowOff>85725</xdr:rowOff>
              </from>
              <to>
                <xdr:col>10</xdr:col>
                <xdr:colOff>685800</xdr:colOff>
                <xdr:row>241</xdr:row>
                <xdr:rowOff>133350</xdr:rowOff>
              </to>
            </anchor>
          </controlPr>
        </control>
      </mc:Choice>
      <mc:Fallback>
        <control shapeId="1560" r:id="rId661" name="ComboBox385"/>
      </mc:Fallback>
    </mc:AlternateContent>
    <mc:AlternateContent xmlns:mc="http://schemas.openxmlformats.org/markup-compatibility/2006">
      <mc:Choice Requires="x14">
        <control shapeId="1561" r:id="rId662" name="ComboBox386">
          <controlPr defaultSize="0" autoLine="0" autoPict="0" linkedCell="H234" listFillRange="A312:A321" r:id="rId663">
            <anchor moveWithCells="1">
              <from>
                <xdr:col>8</xdr:col>
                <xdr:colOff>238125</xdr:colOff>
                <xdr:row>241</xdr:row>
                <xdr:rowOff>95250</xdr:rowOff>
              </from>
              <to>
                <xdr:col>10</xdr:col>
                <xdr:colOff>685800</xdr:colOff>
                <xdr:row>242</xdr:row>
                <xdr:rowOff>142875</xdr:rowOff>
              </to>
            </anchor>
          </controlPr>
        </control>
      </mc:Choice>
      <mc:Fallback>
        <control shapeId="1561" r:id="rId662" name="ComboBox386"/>
      </mc:Fallback>
    </mc:AlternateContent>
    <mc:AlternateContent xmlns:mc="http://schemas.openxmlformats.org/markup-compatibility/2006">
      <mc:Choice Requires="x14">
        <control shapeId="1562" r:id="rId664" name="ComboBox387">
          <controlPr defaultSize="0" autoLine="0" autoPict="0" linkedCell="H235" listFillRange="A312:A321" r:id="rId665">
            <anchor moveWithCells="1">
              <from>
                <xdr:col>8</xdr:col>
                <xdr:colOff>238125</xdr:colOff>
                <xdr:row>242</xdr:row>
                <xdr:rowOff>114300</xdr:rowOff>
              </from>
              <to>
                <xdr:col>10</xdr:col>
                <xdr:colOff>685800</xdr:colOff>
                <xdr:row>243</xdr:row>
                <xdr:rowOff>161925</xdr:rowOff>
              </to>
            </anchor>
          </controlPr>
        </control>
      </mc:Choice>
      <mc:Fallback>
        <control shapeId="1562" r:id="rId664" name="ComboBox387"/>
      </mc:Fallback>
    </mc:AlternateContent>
    <mc:AlternateContent xmlns:mc="http://schemas.openxmlformats.org/markup-compatibility/2006">
      <mc:Choice Requires="x14">
        <control shapeId="1563" r:id="rId666" name="ComboBox388">
          <controlPr defaultSize="0" autoLine="0" autoPict="0" linkedCell="H236" listFillRange="A312:A321" r:id="rId667">
            <anchor moveWithCells="1">
              <from>
                <xdr:col>8</xdr:col>
                <xdr:colOff>238125</xdr:colOff>
                <xdr:row>243</xdr:row>
                <xdr:rowOff>104775</xdr:rowOff>
              </from>
              <to>
                <xdr:col>10</xdr:col>
                <xdr:colOff>685800</xdr:colOff>
                <xdr:row>244</xdr:row>
                <xdr:rowOff>152400</xdr:rowOff>
              </to>
            </anchor>
          </controlPr>
        </control>
      </mc:Choice>
      <mc:Fallback>
        <control shapeId="1563" r:id="rId666" name="ComboBox388"/>
      </mc:Fallback>
    </mc:AlternateContent>
    <mc:AlternateContent xmlns:mc="http://schemas.openxmlformats.org/markup-compatibility/2006">
      <mc:Choice Requires="x14">
        <control shapeId="1564" r:id="rId668" name="ComboBox389">
          <controlPr defaultSize="0" autoLine="0" autoPict="0" linkedCell="H237" listFillRange="A312:A321" r:id="rId669">
            <anchor moveWithCells="1">
              <from>
                <xdr:col>8</xdr:col>
                <xdr:colOff>238125</xdr:colOff>
                <xdr:row>245</xdr:row>
                <xdr:rowOff>114300</xdr:rowOff>
              </from>
              <to>
                <xdr:col>10</xdr:col>
                <xdr:colOff>685800</xdr:colOff>
                <xdr:row>246</xdr:row>
                <xdr:rowOff>161925</xdr:rowOff>
              </to>
            </anchor>
          </controlPr>
        </control>
      </mc:Choice>
      <mc:Fallback>
        <control shapeId="1564" r:id="rId668" name="ComboBox389"/>
      </mc:Fallback>
    </mc:AlternateContent>
    <mc:AlternateContent xmlns:mc="http://schemas.openxmlformats.org/markup-compatibility/2006">
      <mc:Choice Requires="x14">
        <control shapeId="1565" r:id="rId670" name="ComboBox390">
          <controlPr defaultSize="0" autoLine="0" autoPict="0" linkedCell="H238" listFillRange="A312:A321" r:id="rId671">
            <anchor moveWithCells="1">
              <from>
                <xdr:col>8</xdr:col>
                <xdr:colOff>238125</xdr:colOff>
                <xdr:row>246</xdr:row>
                <xdr:rowOff>123825</xdr:rowOff>
              </from>
              <to>
                <xdr:col>10</xdr:col>
                <xdr:colOff>685800</xdr:colOff>
                <xdr:row>247</xdr:row>
                <xdr:rowOff>171450</xdr:rowOff>
              </to>
            </anchor>
          </controlPr>
        </control>
      </mc:Choice>
      <mc:Fallback>
        <control shapeId="1565" r:id="rId670" name="ComboBox390"/>
      </mc:Fallback>
    </mc:AlternateContent>
    <mc:AlternateContent xmlns:mc="http://schemas.openxmlformats.org/markup-compatibility/2006">
      <mc:Choice Requires="x14">
        <control shapeId="1566" r:id="rId672" name="ComboBox391">
          <controlPr defaultSize="0" autoLine="0" autoPict="0" linkedCell="H240" listFillRange="A312:A321" r:id="rId37">
            <anchor moveWithCells="1">
              <from>
                <xdr:col>8</xdr:col>
                <xdr:colOff>238125</xdr:colOff>
                <xdr:row>247</xdr:row>
                <xdr:rowOff>0</xdr:rowOff>
              </from>
              <to>
                <xdr:col>10</xdr:col>
                <xdr:colOff>685800</xdr:colOff>
                <xdr:row>248</xdr:row>
                <xdr:rowOff>47625</xdr:rowOff>
              </to>
            </anchor>
          </controlPr>
        </control>
      </mc:Choice>
      <mc:Fallback>
        <control shapeId="1566" r:id="rId672" name="ComboBox391"/>
      </mc:Fallback>
    </mc:AlternateContent>
    <mc:AlternateContent xmlns:mc="http://schemas.openxmlformats.org/markup-compatibility/2006">
      <mc:Choice Requires="x14">
        <control shapeId="1567" r:id="rId673" name="ComboBox392">
          <controlPr defaultSize="0" autoLine="0" autoPict="0" linkedCell="H241" listFillRange="A312:A321" r:id="rId674">
            <anchor moveWithCells="1">
              <from>
                <xdr:col>8</xdr:col>
                <xdr:colOff>238125</xdr:colOff>
                <xdr:row>247</xdr:row>
                <xdr:rowOff>0</xdr:rowOff>
              </from>
              <to>
                <xdr:col>10</xdr:col>
                <xdr:colOff>685800</xdr:colOff>
                <xdr:row>248</xdr:row>
                <xdr:rowOff>47625</xdr:rowOff>
              </to>
            </anchor>
          </controlPr>
        </control>
      </mc:Choice>
      <mc:Fallback>
        <control shapeId="1567" r:id="rId673" name="ComboBox392"/>
      </mc:Fallback>
    </mc:AlternateContent>
    <mc:AlternateContent xmlns:mc="http://schemas.openxmlformats.org/markup-compatibility/2006">
      <mc:Choice Requires="x14">
        <control shapeId="1568" r:id="rId675" name="ComboBox393">
          <controlPr defaultSize="0" autoLine="0" autoPict="0" linkedCell="H242" listFillRange="A312:A321" r:id="rId676">
            <anchor moveWithCells="1">
              <from>
                <xdr:col>8</xdr:col>
                <xdr:colOff>238125</xdr:colOff>
                <xdr:row>247</xdr:row>
                <xdr:rowOff>0</xdr:rowOff>
              </from>
              <to>
                <xdr:col>10</xdr:col>
                <xdr:colOff>685800</xdr:colOff>
                <xdr:row>248</xdr:row>
                <xdr:rowOff>47625</xdr:rowOff>
              </to>
            </anchor>
          </controlPr>
        </control>
      </mc:Choice>
      <mc:Fallback>
        <control shapeId="1568" r:id="rId675" name="ComboBox393"/>
      </mc:Fallback>
    </mc:AlternateContent>
    <mc:AlternateContent xmlns:mc="http://schemas.openxmlformats.org/markup-compatibility/2006">
      <mc:Choice Requires="x14">
        <control shapeId="1569" r:id="rId677" name="ComboBox394">
          <controlPr defaultSize="0" autoLine="0" autoPict="0" linkedCell="H243" listFillRange="A312:A321" r:id="rId678">
            <anchor moveWithCells="1">
              <from>
                <xdr:col>8</xdr:col>
                <xdr:colOff>238125</xdr:colOff>
                <xdr:row>247</xdr:row>
                <xdr:rowOff>0</xdr:rowOff>
              </from>
              <to>
                <xdr:col>10</xdr:col>
                <xdr:colOff>685800</xdr:colOff>
                <xdr:row>248</xdr:row>
                <xdr:rowOff>47625</xdr:rowOff>
              </to>
            </anchor>
          </controlPr>
        </control>
      </mc:Choice>
      <mc:Fallback>
        <control shapeId="1569" r:id="rId677" name="ComboBox394"/>
      </mc:Fallback>
    </mc:AlternateContent>
    <mc:AlternateContent xmlns:mc="http://schemas.openxmlformats.org/markup-compatibility/2006">
      <mc:Choice Requires="x14">
        <control shapeId="1570" r:id="rId679" name="ComboBox395">
          <controlPr defaultSize="0" autoLine="0" autoPict="0" linkedCell="H244" listFillRange="A312:A321" r:id="rId680">
            <anchor moveWithCells="1">
              <from>
                <xdr:col>8</xdr:col>
                <xdr:colOff>238125</xdr:colOff>
                <xdr:row>247</xdr:row>
                <xdr:rowOff>0</xdr:rowOff>
              </from>
              <to>
                <xdr:col>10</xdr:col>
                <xdr:colOff>685800</xdr:colOff>
                <xdr:row>248</xdr:row>
                <xdr:rowOff>38100</xdr:rowOff>
              </to>
            </anchor>
          </controlPr>
        </control>
      </mc:Choice>
      <mc:Fallback>
        <control shapeId="1570" r:id="rId679" name="ComboBox395"/>
      </mc:Fallback>
    </mc:AlternateContent>
    <mc:AlternateContent xmlns:mc="http://schemas.openxmlformats.org/markup-compatibility/2006">
      <mc:Choice Requires="x14">
        <control shapeId="1571" r:id="rId681" name="ComboBox396">
          <controlPr defaultSize="0" autoLine="0" autoPict="0" linkedCell="H246" listFillRange="A312:A321" r:id="rId682">
            <anchor moveWithCells="1">
              <from>
                <xdr:col>8</xdr:col>
                <xdr:colOff>238125</xdr:colOff>
                <xdr:row>247</xdr:row>
                <xdr:rowOff>171450</xdr:rowOff>
              </from>
              <to>
                <xdr:col>10</xdr:col>
                <xdr:colOff>685800</xdr:colOff>
                <xdr:row>249</xdr:row>
                <xdr:rowOff>28575</xdr:rowOff>
              </to>
            </anchor>
          </controlPr>
        </control>
      </mc:Choice>
      <mc:Fallback>
        <control shapeId="1571" r:id="rId681" name="ComboBox396"/>
      </mc:Fallback>
    </mc:AlternateContent>
    <mc:AlternateContent xmlns:mc="http://schemas.openxmlformats.org/markup-compatibility/2006">
      <mc:Choice Requires="x14">
        <control shapeId="1572" r:id="rId683" name="ComboBox397">
          <controlPr defaultSize="0" autoLine="0" autoPict="0" linkedCell="H247" listFillRange="A312:A321" r:id="rId37">
            <anchor moveWithCells="1">
              <from>
                <xdr:col>8</xdr:col>
                <xdr:colOff>238125</xdr:colOff>
                <xdr:row>248</xdr:row>
                <xdr:rowOff>171450</xdr:rowOff>
              </from>
              <to>
                <xdr:col>10</xdr:col>
                <xdr:colOff>685800</xdr:colOff>
                <xdr:row>250</xdr:row>
                <xdr:rowOff>28575</xdr:rowOff>
              </to>
            </anchor>
          </controlPr>
        </control>
      </mc:Choice>
      <mc:Fallback>
        <control shapeId="1572" r:id="rId683" name="ComboBox397"/>
      </mc:Fallback>
    </mc:AlternateContent>
    <mc:AlternateContent xmlns:mc="http://schemas.openxmlformats.org/markup-compatibility/2006">
      <mc:Choice Requires="x14">
        <control shapeId="1573" r:id="rId684" name="ComboBox398">
          <controlPr defaultSize="0" autoLine="0" autoPict="0" linkedCell="#REF!" listFillRange="A312:A321" r:id="rId685">
            <anchor moveWithCells="1">
              <from>
                <xdr:col>8</xdr:col>
                <xdr:colOff>238125</xdr:colOff>
                <xdr:row>249</xdr:row>
                <xdr:rowOff>171450</xdr:rowOff>
              </from>
              <to>
                <xdr:col>10</xdr:col>
                <xdr:colOff>685800</xdr:colOff>
                <xdr:row>251</xdr:row>
                <xdr:rowOff>28575</xdr:rowOff>
              </to>
            </anchor>
          </controlPr>
        </control>
      </mc:Choice>
      <mc:Fallback>
        <control shapeId="1573" r:id="rId684" name="ComboBox398"/>
      </mc:Fallback>
    </mc:AlternateContent>
    <mc:AlternateContent xmlns:mc="http://schemas.openxmlformats.org/markup-compatibility/2006">
      <mc:Choice Requires="x14">
        <control shapeId="1574" r:id="rId686" name="ComboBox399">
          <controlPr defaultSize="0" autoLine="0" autoPict="0" linkedCell="#REF!" listFillRange="A312:A321" r:id="rId687">
            <anchor moveWithCells="1">
              <from>
                <xdr:col>8</xdr:col>
                <xdr:colOff>238125</xdr:colOff>
                <xdr:row>250</xdr:row>
                <xdr:rowOff>180975</xdr:rowOff>
              </from>
              <to>
                <xdr:col>10</xdr:col>
                <xdr:colOff>685800</xdr:colOff>
                <xdr:row>252</xdr:row>
                <xdr:rowOff>38100</xdr:rowOff>
              </to>
            </anchor>
          </controlPr>
        </control>
      </mc:Choice>
      <mc:Fallback>
        <control shapeId="1574" r:id="rId686" name="ComboBox399"/>
      </mc:Fallback>
    </mc:AlternateContent>
    <mc:AlternateContent xmlns:mc="http://schemas.openxmlformats.org/markup-compatibility/2006">
      <mc:Choice Requires="x14">
        <control shapeId="1575" r:id="rId688" name="ComboBox400">
          <controlPr defaultSize="0" autoLine="0" autoPict="0" linkedCell="#REF!" listFillRange="A312:A321" r:id="rId689">
            <anchor moveWithCells="1">
              <from>
                <xdr:col>8</xdr:col>
                <xdr:colOff>238125</xdr:colOff>
                <xdr:row>252</xdr:row>
                <xdr:rowOff>0</xdr:rowOff>
              </from>
              <to>
                <xdr:col>10</xdr:col>
                <xdr:colOff>685800</xdr:colOff>
                <xdr:row>253</xdr:row>
                <xdr:rowOff>47625</xdr:rowOff>
              </to>
            </anchor>
          </controlPr>
        </control>
      </mc:Choice>
      <mc:Fallback>
        <control shapeId="1575" r:id="rId688" name="ComboBox400"/>
      </mc:Fallback>
    </mc:AlternateContent>
    <mc:AlternateContent xmlns:mc="http://schemas.openxmlformats.org/markup-compatibility/2006">
      <mc:Choice Requires="x14">
        <control shapeId="1576" r:id="rId690" name="ComboBox401">
          <controlPr defaultSize="0" autoLine="0" autoPict="0" linkedCell="#REF!" listFillRange="A312:A321" r:id="rId691">
            <anchor moveWithCells="1">
              <from>
                <xdr:col>8</xdr:col>
                <xdr:colOff>238125</xdr:colOff>
                <xdr:row>253</xdr:row>
                <xdr:rowOff>9525</xdr:rowOff>
              </from>
              <to>
                <xdr:col>10</xdr:col>
                <xdr:colOff>685800</xdr:colOff>
                <xdr:row>254</xdr:row>
                <xdr:rowOff>57150</xdr:rowOff>
              </to>
            </anchor>
          </controlPr>
        </control>
      </mc:Choice>
      <mc:Fallback>
        <control shapeId="1576" r:id="rId690" name="ComboBox401"/>
      </mc:Fallback>
    </mc:AlternateContent>
    <mc:AlternateContent xmlns:mc="http://schemas.openxmlformats.org/markup-compatibility/2006">
      <mc:Choice Requires="x14">
        <control shapeId="1577" r:id="rId692" name="ComboBox402">
          <controlPr defaultSize="0" autoLine="0" autoPict="0" linkedCell="#REF!" listFillRange="A312:A321" r:id="rId693">
            <anchor moveWithCells="1">
              <from>
                <xdr:col>8</xdr:col>
                <xdr:colOff>238125</xdr:colOff>
                <xdr:row>254</xdr:row>
                <xdr:rowOff>19050</xdr:rowOff>
              </from>
              <to>
                <xdr:col>10</xdr:col>
                <xdr:colOff>685800</xdr:colOff>
                <xdr:row>255</xdr:row>
                <xdr:rowOff>66675</xdr:rowOff>
              </to>
            </anchor>
          </controlPr>
        </control>
      </mc:Choice>
      <mc:Fallback>
        <control shapeId="1577" r:id="rId692" name="ComboBox402"/>
      </mc:Fallback>
    </mc:AlternateContent>
    <mc:AlternateContent xmlns:mc="http://schemas.openxmlformats.org/markup-compatibility/2006">
      <mc:Choice Requires="x14">
        <control shapeId="1578" r:id="rId694" name="ComboBox403">
          <controlPr defaultSize="0" autoLine="0" autoPict="0" linkedCell="H248" listFillRange="A312:A321" r:id="rId695">
            <anchor moveWithCells="1">
              <from>
                <xdr:col>8</xdr:col>
                <xdr:colOff>238125</xdr:colOff>
                <xdr:row>255</xdr:row>
                <xdr:rowOff>19050</xdr:rowOff>
              </from>
              <to>
                <xdr:col>10</xdr:col>
                <xdr:colOff>685800</xdr:colOff>
                <xdr:row>256</xdr:row>
                <xdr:rowOff>66675</xdr:rowOff>
              </to>
            </anchor>
          </controlPr>
        </control>
      </mc:Choice>
      <mc:Fallback>
        <control shapeId="1578" r:id="rId694" name="ComboBox403"/>
      </mc:Fallback>
    </mc:AlternateContent>
    <mc:AlternateContent xmlns:mc="http://schemas.openxmlformats.org/markup-compatibility/2006">
      <mc:Choice Requires="x14">
        <control shapeId="1579" r:id="rId696" name="ComboBox404">
          <controlPr defaultSize="0" autoLine="0" autoPict="0" linkedCell="H249" listFillRange="A312:A321" r:id="rId697">
            <anchor moveWithCells="1">
              <from>
                <xdr:col>8</xdr:col>
                <xdr:colOff>238125</xdr:colOff>
                <xdr:row>256</xdr:row>
                <xdr:rowOff>38100</xdr:rowOff>
              </from>
              <to>
                <xdr:col>10</xdr:col>
                <xdr:colOff>685800</xdr:colOff>
                <xdr:row>257</xdr:row>
                <xdr:rowOff>85725</xdr:rowOff>
              </to>
            </anchor>
          </controlPr>
        </control>
      </mc:Choice>
      <mc:Fallback>
        <control shapeId="1579" r:id="rId696" name="ComboBox404"/>
      </mc:Fallback>
    </mc:AlternateContent>
    <mc:AlternateContent xmlns:mc="http://schemas.openxmlformats.org/markup-compatibility/2006">
      <mc:Choice Requires="x14">
        <control shapeId="1580" r:id="rId698" name="ComboBox405">
          <controlPr defaultSize="0" autoLine="0" autoPict="0" linkedCell="H250" listFillRange="A312:A321" r:id="rId699">
            <anchor moveWithCells="1">
              <from>
                <xdr:col>8</xdr:col>
                <xdr:colOff>238125</xdr:colOff>
                <xdr:row>257</xdr:row>
                <xdr:rowOff>57150</xdr:rowOff>
              </from>
              <to>
                <xdr:col>10</xdr:col>
                <xdr:colOff>685800</xdr:colOff>
                <xdr:row>258</xdr:row>
                <xdr:rowOff>104775</xdr:rowOff>
              </to>
            </anchor>
          </controlPr>
        </control>
      </mc:Choice>
      <mc:Fallback>
        <control shapeId="1580" r:id="rId698" name="ComboBox405"/>
      </mc:Fallback>
    </mc:AlternateContent>
    <mc:AlternateContent xmlns:mc="http://schemas.openxmlformats.org/markup-compatibility/2006">
      <mc:Choice Requires="x14">
        <control shapeId="1581" r:id="rId700" name="ComboBox406">
          <controlPr defaultSize="0" autoLine="0" autoPict="0" linkedCell="H251" listFillRange="A312:A321" r:id="rId701">
            <anchor moveWithCells="1">
              <from>
                <xdr:col>8</xdr:col>
                <xdr:colOff>238125</xdr:colOff>
                <xdr:row>258</xdr:row>
                <xdr:rowOff>47625</xdr:rowOff>
              </from>
              <to>
                <xdr:col>10</xdr:col>
                <xdr:colOff>685800</xdr:colOff>
                <xdr:row>259</xdr:row>
                <xdr:rowOff>95250</xdr:rowOff>
              </to>
            </anchor>
          </controlPr>
        </control>
      </mc:Choice>
      <mc:Fallback>
        <control shapeId="1581" r:id="rId700" name="ComboBox406"/>
      </mc:Fallback>
    </mc:AlternateContent>
    <mc:AlternateContent xmlns:mc="http://schemas.openxmlformats.org/markup-compatibility/2006">
      <mc:Choice Requires="x14">
        <control shapeId="1582" r:id="rId702" name="ComboBox407">
          <controlPr defaultSize="0" autoLine="0" autoPict="0" linkedCell="H252" listFillRange="A312:A321" r:id="rId703">
            <anchor moveWithCells="1">
              <from>
                <xdr:col>8</xdr:col>
                <xdr:colOff>238125</xdr:colOff>
                <xdr:row>259</xdr:row>
                <xdr:rowOff>0</xdr:rowOff>
              </from>
              <to>
                <xdr:col>10</xdr:col>
                <xdr:colOff>685800</xdr:colOff>
                <xdr:row>260</xdr:row>
                <xdr:rowOff>38100</xdr:rowOff>
              </to>
            </anchor>
          </controlPr>
        </control>
      </mc:Choice>
      <mc:Fallback>
        <control shapeId="1582" r:id="rId702" name="ComboBox407"/>
      </mc:Fallback>
    </mc:AlternateContent>
    <mc:AlternateContent xmlns:mc="http://schemas.openxmlformats.org/markup-compatibility/2006">
      <mc:Choice Requires="x14">
        <control shapeId="1583" r:id="rId704" name="ComboBox408">
          <controlPr defaultSize="0" autoLine="0" autoPict="0" linkedCell="H253" listFillRange="A312:A321" r:id="rId37">
            <anchor moveWithCells="1">
              <from>
                <xdr:col>8</xdr:col>
                <xdr:colOff>238125</xdr:colOff>
                <xdr:row>259</xdr:row>
                <xdr:rowOff>66675</xdr:rowOff>
              </from>
              <to>
                <xdr:col>10</xdr:col>
                <xdr:colOff>685800</xdr:colOff>
                <xdr:row>260</xdr:row>
                <xdr:rowOff>114300</xdr:rowOff>
              </to>
            </anchor>
          </controlPr>
        </control>
      </mc:Choice>
      <mc:Fallback>
        <control shapeId="1583" r:id="rId704" name="ComboBox408"/>
      </mc:Fallback>
    </mc:AlternateContent>
    <mc:AlternateContent xmlns:mc="http://schemas.openxmlformats.org/markup-compatibility/2006">
      <mc:Choice Requires="x14">
        <control shapeId="1584" r:id="rId705" name="ComboBox409">
          <controlPr defaultSize="0" autoLine="0" autoPict="0" linkedCell="H254" listFillRange="A312:A321" r:id="rId706">
            <anchor moveWithCells="1">
              <from>
                <xdr:col>8</xdr:col>
                <xdr:colOff>238125</xdr:colOff>
                <xdr:row>260</xdr:row>
                <xdr:rowOff>76200</xdr:rowOff>
              </from>
              <to>
                <xdr:col>10</xdr:col>
                <xdr:colOff>685800</xdr:colOff>
                <xdr:row>261</xdr:row>
                <xdr:rowOff>114300</xdr:rowOff>
              </to>
            </anchor>
          </controlPr>
        </control>
      </mc:Choice>
      <mc:Fallback>
        <control shapeId="1584" r:id="rId705" name="ComboBox409"/>
      </mc:Fallback>
    </mc:AlternateContent>
    <mc:AlternateContent xmlns:mc="http://schemas.openxmlformats.org/markup-compatibility/2006">
      <mc:Choice Requires="x14">
        <control shapeId="1585" r:id="rId707" name="ComboBox410">
          <controlPr defaultSize="0" autoLine="0" autoPict="0" linkedCell="H255" listFillRange="A312:A321" r:id="rId708">
            <anchor moveWithCells="1">
              <from>
                <xdr:col>8</xdr:col>
                <xdr:colOff>238125</xdr:colOff>
                <xdr:row>261</xdr:row>
                <xdr:rowOff>85725</xdr:rowOff>
              </from>
              <to>
                <xdr:col>10</xdr:col>
                <xdr:colOff>685800</xdr:colOff>
                <xdr:row>262</xdr:row>
                <xdr:rowOff>142875</xdr:rowOff>
              </to>
            </anchor>
          </controlPr>
        </control>
      </mc:Choice>
      <mc:Fallback>
        <control shapeId="1585" r:id="rId707" name="ComboBox410"/>
      </mc:Fallback>
    </mc:AlternateContent>
    <mc:AlternateContent xmlns:mc="http://schemas.openxmlformats.org/markup-compatibility/2006">
      <mc:Choice Requires="x14">
        <control shapeId="1586" r:id="rId709" name="ComboBox411">
          <controlPr defaultSize="0" autoLine="0" autoPict="0" linkedCell="H256" listFillRange="A312:A321" r:id="rId710">
            <anchor moveWithCells="1">
              <from>
                <xdr:col>8</xdr:col>
                <xdr:colOff>238125</xdr:colOff>
                <xdr:row>263</xdr:row>
                <xdr:rowOff>38100</xdr:rowOff>
              </from>
              <to>
                <xdr:col>10</xdr:col>
                <xdr:colOff>685800</xdr:colOff>
                <xdr:row>264</xdr:row>
                <xdr:rowOff>85725</xdr:rowOff>
              </to>
            </anchor>
          </controlPr>
        </control>
      </mc:Choice>
      <mc:Fallback>
        <control shapeId="1586" r:id="rId709" name="ComboBox411"/>
      </mc:Fallback>
    </mc:AlternateContent>
    <mc:AlternateContent xmlns:mc="http://schemas.openxmlformats.org/markup-compatibility/2006">
      <mc:Choice Requires="x14">
        <control shapeId="1587" r:id="rId711" name="ComboBox412">
          <controlPr defaultSize="0" autoLine="0" autoPict="0" linkedCell="H257" listFillRange="A312:A321" r:id="rId37">
            <anchor moveWithCells="1">
              <from>
                <xdr:col>8</xdr:col>
                <xdr:colOff>238125</xdr:colOff>
                <xdr:row>264</xdr:row>
                <xdr:rowOff>47625</xdr:rowOff>
              </from>
              <to>
                <xdr:col>10</xdr:col>
                <xdr:colOff>685800</xdr:colOff>
                <xdr:row>265</xdr:row>
                <xdr:rowOff>95250</xdr:rowOff>
              </to>
            </anchor>
          </controlPr>
        </control>
      </mc:Choice>
      <mc:Fallback>
        <control shapeId="1587" r:id="rId711" name="ComboBox412"/>
      </mc:Fallback>
    </mc:AlternateContent>
    <mc:AlternateContent xmlns:mc="http://schemas.openxmlformats.org/markup-compatibility/2006">
      <mc:Choice Requires="x14">
        <control shapeId="1588" r:id="rId712" name="ComboBox413">
          <controlPr defaultSize="0" autoLine="0" autoPict="0" linkedCell="H258" listFillRange="A312:A321" r:id="rId713">
            <anchor moveWithCells="1">
              <from>
                <xdr:col>8</xdr:col>
                <xdr:colOff>238125</xdr:colOff>
                <xdr:row>265</xdr:row>
                <xdr:rowOff>47625</xdr:rowOff>
              </from>
              <to>
                <xdr:col>10</xdr:col>
                <xdr:colOff>685800</xdr:colOff>
                <xdr:row>266</xdr:row>
                <xdr:rowOff>95250</xdr:rowOff>
              </to>
            </anchor>
          </controlPr>
        </control>
      </mc:Choice>
      <mc:Fallback>
        <control shapeId="1588" r:id="rId712" name="ComboBox413"/>
      </mc:Fallback>
    </mc:AlternateContent>
    <mc:AlternateContent xmlns:mc="http://schemas.openxmlformats.org/markup-compatibility/2006">
      <mc:Choice Requires="x14">
        <control shapeId="1589" r:id="rId714" name="ComboBox414">
          <controlPr defaultSize="0" autoLine="0" autoPict="0" linkedCell="H259" listFillRange="A312:A321" r:id="rId715">
            <anchor moveWithCells="1">
              <from>
                <xdr:col>8</xdr:col>
                <xdr:colOff>238125</xdr:colOff>
                <xdr:row>267</xdr:row>
                <xdr:rowOff>0</xdr:rowOff>
              </from>
              <to>
                <xdr:col>10</xdr:col>
                <xdr:colOff>685800</xdr:colOff>
                <xdr:row>268</xdr:row>
                <xdr:rowOff>47625</xdr:rowOff>
              </to>
            </anchor>
          </controlPr>
        </control>
      </mc:Choice>
      <mc:Fallback>
        <control shapeId="1589" r:id="rId714" name="ComboBox414"/>
      </mc:Fallback>
    </mc:AlternateContent>
    <mc:AlternateContent xmlns:mc="http://schemas.openxmlformats.org/markup-compatibility/2006">
      <mc:Choice Requires="x14">
        <control shapeId="1590" r:id="rId716" name="ComboBox415">
          <controlPr defaultSize="0" autoLine="0" autoPict="0" linkedCell="#REF!" listFillRange="A312:A321" r:id="rId717">
            <anchor moveWithCells="1">
              <from>
                <xdr:col>8</xdr:col>
                <xdr:colOff>238125</xdr:colOff>
                <xdr:row>268</xdr:row>
                <xdr:rowOff>9525</xdr:rowOff>
              </from>
              <to>
                <xdr:col>10</xdr:col>
                <xdr:colOff>685800</xdr:colOff>
                <xdr:row>269</xdr:row>
                <xdr:rowOff>57150</xdr:rowOff>
              </to>
            </anchor>
          </controlPr>
        </control>
      </mc:Choice>
      <mc:Fallback>
        <control shapeId="1590" r:id="rId716" name="ComboBox415"/>
      </mc:Fallback>
    </mc:AlternateContent>
    <mc:AlternateContent xmlns:mc="http://schemas.openxmlformats.org/markup-compatibility/2006">
      <mc:Choice Requires="x14">
        <control shapeId="1591" r:id="rId718" name="ComboBox416">
          <controlPr defaultSize="0" autoLine="0" autoPict="0" linkedCell="H260" listFillRange="A312:A321" r:id="rId719">
            <anchor moveWithCells="1">
              <from>
                <xdr:col>8</xdr:col>
                <xdr:colOff>238125</xdr:colOff>
                <xdr:row>269</xdr:row>
                <xdr:rowOff>28575</xdr:rowOff>
              </from>
              <to>
                <xdr:col>10</xdr:col>
                <xdr:colOff>685800</xdr:colOff>
                <xdr:row>270</xdr:row>
                <xdr:rowOff>76200</xdr:rowOff>
              </to>
            </anchor>
          </controlPr>
        </control>
      </mc:Choice>
      <mc:Fallback>
        <control shapeId="1591" r:id="rId718" name="ComboBox416"/>
      </mc:Fallback>
    </mc:AlternateContent>
    <mc:AlternateContent xmlns:mc="http://schemas.openxmlformats.org/markup-compatibility/2006">
      <mc:Choice Requires="x14">
        <control shapeId="1592" r:id="rId720" name="ComboBox417">
          <controlPr locked="0" defaultSize="0" autoLine="0" autoPict="0" linkedCell="H275" listFillRange="A312:A321" r:id="rId37">
            <anchor moveWithCells="1">
              <from>
                <xdr:col>7</xdr:col>
                <xdr:colOff>161925</xdr:colOff>
                <xdr:row>353</xdr:row>
                <xdr:rowOff>85725</xdr:rowOff>
              </from>
              <to>
                <xdr:col>10</xdr:col>
                <xdr:colOff>438150</xdr:colOff>
                <xdr:row>355</xdr:row>
                <xdr:rowOff>0</xdr:rowOff>
              </to>
            </anchor>
          </controlPr>
        </control>
      </mc:Choice>
      <mc:Fallback>
        <control shapeId="1592" r:id="rId720" name="ComboBox417"/>
      </mc:Fallback>
    </mc:AlternateContent>
    <mc:AlternateContent xmlns:mc="http://schemas.openxmlformats.org/markup-compatibility/2006">
      <mc:Choice Requires="x14">
        <control shapeId="1593" r:id="rId721" name="ComboBox418">
          <controlPr locked="0" defaultSize="0" autoLine="0" autoPict="0" linkedCell="H287"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593" r:id="rId721" name="ComboBox418"/>
      </mc:Fallback>
    </mc:AlternateContent>
    <mc:AlternateContent xmlns:mc="http://schemas.openxmlformats.org/markup-compatibility/2006">
      <mc:Choice Requires="x14">
        <control shapeId="1594" r:id="rId722" name="ComboBox419">
          <controlPr locked="0" defaultSize="0" autoLine="0" autoPict="0" linkedCell="H288"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594" r:id="rId722" name="ComboBox419"/>
      </mc:Fallback>
    </mc:AlternateContent>
    <mc:AlternateContent xmlns:mc="http://schemas.openxmlformats.org/markup-compatibility/2006">
      <mc:Choice Requires="x14">
        <control shapeId="1595" r:id="rId723" name="ComboBox420">
          <controlPr locked="0" defaultSize="0" autoLine="0" autoPict="0" linkedCell="H289"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595" r:id="rId723" name="ComboBox420"/>
      </mc:Fallback>
    </mc:AlternateContent>
    <mc:AlternateContent xmlns:mc="http://schemas.openxmlformats.org/markup-compatibility/2006">
      <mc:Choice Requires="x14">
        <control shapeId="1596" r:id="rId724" name="ComboBox421">
          <controlPr locked="0" defaultSize="0" autoLine="0" autoPict="0" linkedCell="H290"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596" r:id="rId724" name="ComboBox421"/>
      </mc:Fallback>
    </mc:AlternateContent>
    <mc:AlternateContent xmlns:mc="http://schemas.openxmlformats.org/markup-compatibility/2006">
      <mc:Choice Requires="x14">
        <control shapeId="1597" r:id="rId725" name="ComboBox422">
          <controlPr locked="0" defaultSize="0" autoLine="0" autoPict="0" linkedCell="H291"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597" r:id="rId725" name="ComboBox422"/>
      </mc:Fallback>
    </mc:AlternateContent>
    <mc:AlternateContent xmlns:mc="http://schemas.openxmlformats.org/markup-compatibility/2006">
      <mc:Choice Requires="x14">
        <control shapeId="1598" r:id="rId726" name="ComboBox423">
          <controlPr locked="0" defaultSize="0" autoLine="0" autoPict="0" linkedCell="H292"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598" r:id="rId726" name="ComboBox423"/>
      </mc:Fallback>
    </mc:AlternateContent>
    <mc:AlternateContent xmlns:mc="http://schemas.openxmlformats.org/markup-compatibility/2006">
      <mc:Choice Requires="x14">
        <control shapeId="1599" r:id="rId727" name="ComboBox424">
          <controlPr locked="0" defaultSize="0" autoLine="0" autoPict="0" linkedCell="H293"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599" r:id="rId727" name="ComboBox424"/>
      </mc:Fallback>
    </mc:AlternateContent>
    <mc:AlternateContent xmlns:mc="http://schemas.openxmlformats.org/markup-compatibility/2006">
      <mc:Choice Requires="x14">
        <control shapeId="1600" r:id="rId728" name="ComboBox425">
          <controlPr locked="0" defaultSize="0" autoLine="0" autoPict="0" linkedCell="H294"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0" r:id="rId728" name="ComboBox425"/>
      </mc:Fallback>
    </mc:AlternateContent>
    <mc:AlternateContent xmlns:mc="http://schemas.openxmlformats.org/markup-compatibility/2006">
      <mc:Choice Requires="x14">
        <control shapeId="1601" r:id="rId729" name="ComboBox426">
          <controlPr locked="0" defaultSize="0" autoLine="0" autoPict="0" linkedCell="H295"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1" r:id="rId729" name="ComboBox426"/>
      </mc:Fallback>
    </mc:AlternateContent>
    <mc:AlternateContent xmlns:mc="http://schemas.openxmlformats.org/markup-compatibility/2006">
      <mc:Choice Requires="x14">
        <control shapeId="1602" r:id="rId730" name="ComboBox427">
          <controlPr locked="0" defaultSize="0" autoLine="0" autoPict="0" linkedCell="H296"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2" r:id="rId730" name="ComboBox427"/>
      </mc:Fallback>
    </mc:AlternateContent>
    <mc:AlternateContent xmlns:mc="http://schemas.openxmlformats.org/markup-compatibility/2006">
      <mc:Choice Requires="x14">
        <control shapeId="1603" r:id="rId731" name="ComboBox428">
          <controlPr locked="0" defaultSize="0" autoLine="0" autoPict="0" linkedCell="H297"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3" r:id="rId731" name="ComboBox428"/>
      </mc:Fallback>
    </mc:AlternateContent>
    <mc:AlternateContent xmlns:mc="http://schemas.openxmlformats.org/markup-compatibility/2006">
      <mc:Choice Requires="x14">
        <control shapeId="1604" r:id="rId732" name="ComboBox429">
          <controlPr locked="0" defaultSize="0" autoLine="0" autoPict="0" linkedCell="H298"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4" r:id="rId732" name="ComboBox429"/>
      </mc:Fallback>
    </mc:AlternateContent>
    <mc:AlternateContent xmlns:mc="http://schemas.openxmlformats.org/markup-compatibility/2006">
      <mc:Choice Requires="x14">
        <control shapeId="1605" r:id="rId733" name="ComboBox430">
          <controlPr locked="0" defaultSize="0" autoLine="0" autoPict="0" linkedCell="H299"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5" r:id="rId733" name="ComboBox430"/>
      </mc:Fallback>
    </mc:AlternateContent>
    <mc:AlternateContent xmlns:mc="http://schemas.openxmlformats.org/markup-compatibility/2006">
      <mc:Choice Requires="x14">
        <control shapeId="1606" r:id="rId734" name="ComboBox431">
          <controlPr locked="0" defaultSize="0" autoLine="0" autoPict="0" linkedCell="H300"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6" r:id="rId734" name="ComboBox431"/>
      </mc:Fallback>
    </mc:AlternateContent>
    <mc:AlternateContent xmlns:mc="http://schemas.openxmlformats.org/markup-compatibility/2006">
      <mc:Choice Requires="x14">
        <control shapeId="1607" r:id="rId735" name="ComboBox432">
          <controlPr locked="0" defaultSize="0" autoLine="0" autoPict="0" linkedCell="H301"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7" r:id="rId735" name="ComboBox432"/>
      </mc:Fallback>
    </mc:AlternateContent>
    <mc:AlternateContent xmlns:mc="http://schemas.openxmlformats.org/markup-compatibility/2006">
      <mc:Choice Requires="x14">
        <control shapeId="1608" r:id="rId736" name="ComboBox433">
          <controlPr locked="0" defaultSize="0" autoLine="0" autoPict="0" linkedCell="H302"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8" r:id="rId736" name="ComboBox433"/>
      </mc:Fallback>
    </mc:AlternateContent>
    <mc:AlternateContent xmlns:mc="http://schemas.openxmlformats.org/markup-compatibility/2006">
      <mc:Choice Requires="x14">
        <control shapeId="1609" r:id="rId737" name="ComboBox434">
          <controlPr locked="0" defaultSize="0" autoLine="0" autoPict="0" linkedCell="H270"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09" r:id="rId737" name="ComboBox434"/>
      </mc:Fallback>
    </mc:AlternateContent>
    <mc:AlternateContent xmlns:mc="http://schemas.openxmlformats.org/markup-compatibility/2006">
      <mc:Choice Requires="x14">
        <control shapeId="1610" r:id="rId738" name="ComboBox435">
          <controlPr locked="0" defaultSize="0" autoLine="0" autoPict="0" linkedCell="H271"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0" r:id="rId738" name="ComboBox435"/>
      </mc:Fallback>
    </mc:AlternateContent>
    <mc:AlternateContent xmlns:mc="http://schemas.openxmlformats.org/markup-compatibility/2006">
      <mc:Choice Requires="x14">
        <control shapeId="1611" r:id="rId739" name="ComboBox436">
          <controlPr locked="0" defaultSize="0" autoLine="0" autoPict="0" linkedCell="H272"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1" r:id="rId739" name="ComboBox436"/>
      </mc:Fallback>
    </mc:AlternateContent>
    <mc:AlternateContent xmlns:mc="http://schemas.openxmlformats.org/markup-compatibility/2006">
      <mc:Choice Requires="x14">
        <control shapeId="1612" r:id="rId740" name="ComboBox437">
          <controlPr locked="0" defaultSize="0" autoLine="0" autoPict="0" linkedCell="H273"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2" r:id="rId740" name="ComboBox437"/>
      </mc:Fallback>
    </mc:AlternateContent>
    <mc:AlternateContent xmlns:mc="http://schemas.openxmlformats.org/markup-compatibility/2006">
      <mc:Choice Requires="x14">
        <control shapeId="1613" r:id="rId741" name="ComboBox438">
          <controlPr locked="0" defaultSize="0" autoLine="0" autoPict="0" linkedCell="H274"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3" r:id="rId741" name="ComboBox438"/>
      </mc:Fallback>
    </mc:AlternateContent>
    <mc:AlternateContent xmlns:mc="http://schemas.openxmlformats.org/markup-compatibility/2006">
      <mc:Choice Requires="x14">
        <control shapeId="1614" r:id="rId742" name="ComboBox439">
          <controlPr locked="0" defaultSize="0" autoLine="0" autoPict="0" linkedCell="H276"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4" r:id="rId742" name="ComboBox439"/>
      </mc:Fallback>
    </mc:AlternateContent>
    <mc:AlternateContent xmlns:mc="http://schemas.openxmlformats.org/markup-compatibility/2006">
      <mc:Choice Requires="x14">
        <control shapeId="1615" r:id="rId743" name="ComboBox440">
          <controlPr locked="0" defaultSize="0" autoLine="0" autoPict="0" linkedCell="H277"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5" r:id="rId743" name="ComboBox440"/>
      </mc:Fallback>
    </mc:AlternateContent>
    <mc:AlternateContent xmlns:mc="http://schemas.openxmlformats.org/markup-compatibility/2006">
      <mc:Choice Requires="x14">
        <control shapeId="1616" r:id="rId744" name="ComboBox441">
          <controlPr locked="0" defaultSize="0" autoLine="0" autoPict="0" linkedCell="H278"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6" r:id="rId744" name="ComboBox441"/>
      </mc:Fallback>
    </mc:AlternateContent>
    <mc:AlternateContent xmlns:mc="http://schemas.openxmlformats.org/markup-compatibility/2006">
      <mc:Choice Requires="x14">
        <control shapeId="1617" r:id="rId745" name="ComboBox442">
          <controlPr locked="0" defaultSize="0" autoLine="0" autoPict="0" linkedCell="H279"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7" r:id="rId745" name="ComboBox442"/>
      </mc:Fallback>
    </mc:AlternateContent>
    <mc:AlternateContent xmlns:mc="http://schemas.openxmlformats.org/markup-compatibility/2006">
      <mc:Choice Requires="x14">
        <control shapeId="1618" r:id="rId746" name="ComboBox443">
          <controlPr locked="0" defaultSize="0" autoLine="0" autoPict="0" linkedCell="H280"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8" r:id="rId746" name="ComboBox443"/>
      </mc:Fallback>
    </mc:AlternateContent>
    <mc:AlternateContent xmlns:mc="http://schemas.openxmlformats.org/markup-compatibility/2006">
      <mc:Choice Requires="x14">
        <control shapeId="1619" r:id="rId747" name="ComboBox444">
          <controlPr locked="0" defaultSize="0" autoLine="0" autoPict="0" linkedCell="H281"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19" r:id="rId747" name="ComboBox444"/>
      </mc:Fallback>
    </mc:AlternateContent>
    <mc:AlternateContent xmlns:mc="http://schemas.openxmlformats.org/markup-compatibility/2006">
      <mc:Choice Requires="x14">
        <control shapeId="1620" r:id="rId748" name="ComboBox445">
          <controlPr defaultSize="0" autoLine="0" autoPict="0" linkedCell="H282"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20" r:id="rId748" name="ComboBox445"/>
      </mc:Fallback>
    </mc:AlternateContent>
    <mc:AlternateContent xmlns:mc="http://schemas.openxmlformats.org/markup-compatibility/2006">
      <mc:Choice Requires="x14">
        <control shapeId="1621" r:id="rId749" name="ComboBox446">
          <controlPr locked="0" defaultSize="0" autoLine="0" autoPict="0" linkedCell="H283"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21" r:id="rId749" name="ComboBox446"/>
      </mc:Fallback>
    </mc:AlternateContent>
    <mc:AlternateContent xmlns:mc="http://schemas.openxmlformats.org/markup-compatibility/2006">
      <mc:Choice Requires="x14">
        <control shapeId="1622" r:id="rId750" name="ComboBox447">
          <controlPr locked="0" defaultSize="0" autoLine="0" autoPict="0" linkedCell="H284"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22" r:id="rId750" name="ComboBox447"/>
      </mc:Fallback>
    </mc:AlternateContent>
    <mc:AlternateContent xmlns:mc="http://schemas.openxmlformats.org/markup-compatibility/2006">
      <mc:Choice Requires="x14">
        <control shapeId="1623" r:id="rId751" name="ComboBox448">
          <controlPr locked="0" defaultSize="0" autoLine="0" autoPict="0" linkedCell="H285"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23" r:id="rId751" name="ComboBox448"/>
      </mc:Fallback>
    </mc:AlternateContent>
    <mc:AlternateContent xmlns:mc="http://schemas.openxmlformats.org/markup-compatibility/2006">
      <mc:Choice Requires="x14">
        <control shapeId="1624" r:id="rId752" name="ComboBox449">
          <controlPr locked="0" defaultSize="0" autoLine="0" autoPict="0" linkedCell="H286" listFillRange="A312:A321" r:id="rId37">
            <anchor moveWithCells="1">
              <from>
                <xdr:col>8</xdr:col>
                <xdr:colOff>238125</xdr:colOff>
                <xdr:row>353</xdr:row>
                <xdr:rowOff>85725</xdr:rowOff>
              </from>
              <to>
                <xdr:col>10</xdr:col>
                <xdr:colOff>685800</xdr:colOff>
                <xdr:row>355</xdr:row>
                <xdr:rowOff>0</xdr:rowOff>
              </to>
            </anchor>
          </controlPr>
        </control>
      </mc:Choice>
      <mc:Fallback>
        <control shapeId="1624" r:id="rId752" name="ComboBox449"/>
      </mc:Fallback>
    </mc:AlternateContent>
    <mc:AlternateContent xmlns:mc="http://schemas.openxmlformats.org/markup-compatibility/2006">
      <mc:Choice Requires="x14">
        <control shapeId="1625" r:id="rId753" name="ComboBox450">
          <controlPr defaultSize="0" autoLine="0" autoPict="0" linkedCell="H268" listFillRange="A312:A321" r:id="rId754">
            <anchor moveWithCells="1">
              <from>
                <xdr:col>8</xdr:col>
                <xdr:colOff>238125</xdr:colOff>
                <xdr:row>323</xdr:row>
                <xdr:rowOff>76200</xdr:rowOff>
              </from>
              <to>
                <xdr:col>10</xdr:col>
                <xdr:colOff>685800</xdr:colOff>
                <xdr:row>324</xdr:row>
                <xdr:rowOff>142875</xdr:rowOff>
              </to>
            </anchor>
          </controlPr>
        </control>
      </mc:Choice>
      <mc:Fallback>
        <control shapeId="1625" r:id="rId753" name="ComboBox450"/>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tabColor theme="5"/>
  </sheetPr>
  <dimension ref="B6:G37"/>
  <sheetViews>
    <sheetView topLeftCell="A4" workbookViewId="0">
      <selection activeCell="B23" sqref="B23"/>
    </sheetView>
  </sheetViews>
  <sheetFormatPr baseColWidth="10" defaultRowHeight="12.75" x14ac:dyDescent="0.2"/>
  <cols>
    <col min="1" max="1" width="5.28515625" customWidth="1"/>
    <col min="2" max="2" width="34.85546875" customWidth="1"/>
    <col min="3" max="3" width="5.5703125" bestFit="1" customWidth="1"/>
    <col min="4" max="4" width="5.7109375" customWidth="1"/>
    <col min="5" max="5" width="13.85546875" bestFit="1" customWidth="1"/>
    <col min="6" max="6" width="12.85546875" bestFit="1" customWidth="1"/>
    <col min="7" max="14" width="12.5703125" bestFit="1" customWidth="1"/>
    <col min="15" max="15" width="5.5703125" customWidth="1"/>
  </cols>
  <sheetData>
    <row r="6" spans="2:7" x14ac:dyDescent="0.2">
      <c r="B6" s="123" t="s">
        <v>65</v>
      </c>
      <c r="C6" s="124"/>
      <c r="E6" t="s">
        <v>12</v>
      </c>
      <c r="F6" t="s">
        <v>14</v>
      </c>
    </row>
    <row r="7" spans="2:7" x14ac:dyDescent="0.2">
      <c r="B7" s="123" t="s">
        <v>64</v>
      </c>
      <c r="C7" s="124" t="s">
        <v>87</v>
      </c>
      <c r="E7" t="s">
        <v>13</v>
      </c>
      <c r="F7" t="s">
        <v>15</v>
      </c>
    </row>
    <row r="8" spans="2:7" x14ac:dyDescent="0.2">
      <c r="B8" s="125" t="s">
        <v>32</v>
      </c>
      <c r="C8" s="126"/>
    </row>
    <row r="9" spans="2:7" x14ac:dyDescent="0.2">
      <c r="B9" s="127" t="s">
        <v>30</v>
      </c>
      <c r="C9" s="128"/>
    </row>
    <row r="10" spans="2:7" x14ac:dyDescent="0.2">
      <c r="B10" s="127" t="s">
        <v>31</v>
      </c>
      <c r="C10" s="128"/>
      <c r="E10" s="42"/>
    </row>
    <row r="11" spans="2:7" x14ac:dyDescent="0.2">
      <c r="B11" s="127" t="s">
        <v>373</v>
      </c>
      <c r="C11" s="128"/>
      <c r="E11" s="42" t="e">
        <f>+GETPIVOTDATA("Sum",$B$6,"Fordeling","Lønn Internatleder, kontor, Vedlikehold")/(+GETPIVOTDATA("Sum",$B$6,"Fordeling","Lønn Internatleder, kontor, Vedlikehold")+GETPIVOTDATA("Sum",$B$6,"Fordeling","Lønn Pedagogisk personale")+GETPIVOTDATA("Sum",$B$6,"Fordeling","Lønnsutg. Øvrig personal"))*GETPIVOTDATA("Sum",$B$6,"Fordeling","Fordeling på lønn")+GETPIVOTDATA("Sum",$B$6,"Fordeling","Lønn Internatleder, kontor, Vedlikehold")</f>
        <v>#DIV/0!</v>
      </c>
      <c r="F11" s="42" t="e">
        <f>+E11/(+Kontoplan!I76+Kontoplan!I77+Kontoplan!I78)*300%-E11</f>
        <v>#DIV/0!</v>
      </c>
      <c r="G11" s="41" t="e">
        <f>+E11+F11</f>
        <v>#DIV/0!</v>
      </c>
    </row>
    <row r="12" spans="2:7" x14ac:dyDescent="0.2">
      <c r="B12" s="127" t="s">
        <v>33</v>
      </c>
      <c r="C12" s="128">
        <v>0</v>
      </c>
      <c r="E12" s="42" t="e">
        <f>+GETPIVOTDATA("Sum",$B$6,"Fordeling","Lønn Pedagogisk personale")/(+GETPIVOTDATA("Sum",$B$6,"Fordeling","Lønn Internatleder, kontor, Vedlikehold")+GETPIVOTDATA("Sum",$B$6,"Fordeling","Lønn Pedagogisk personale")+GETPIVOTDATA("Sum",$B$6,"Fordeling","Lønnsutg. Øvrig personal"))*GETPIVOTDATA("Sum",$B$6,"Fordeling","Fordeling på lønn")+GETPIVOTDATA("Sum",$B$6,"Fordeling","Lønn Pedagogisk personale")</f>
        <v>#DIV/0!</v>
      </c>
      <c r="G12" s="41" t="e">
        <f>+E12+F12</f>
        <v>#DIV/0!</v>
      </c>
    </row>
    <row r="13" spans="2:7" x14ac:dyDescent="0.2">
      <c r="B13" s="127" t="s">
        <v>306</v>
      </c>
      <c r="C13" s="128"/>
      <c r="E13" s="42" t="e">
        <f>+GETPIVOTDATA("Sum",$B$6,"Fordeling","Lønnsutg. Øvrig personal")/(+GETPIVOTDATA("Sum",$B$6,"Fordeling","Lønn Internatleder, kontor, Vedlikehold")+GETPIVOTDATA("Sum",$B$6,"Fordeling","Lønn Pedagogisk personale")+GETPIVOTDATA("Sum",$B$6,"Fordeling","Lønnsutg. Øvrig personal"))*GETPIVOTDATA("Sum",$B$6,"Fordeling","Fordeling på lønn")+GETPIVOTDATA("Sum",$B$6,"Fordeling","Lønnsutg. Øvrig personal")</f>
        <v>#DIV/0!</v>
      </c>
      <c r="F13" s="41" t="e">
        <f>-F11</f>
        <v>#DIV/0!</v>
      </c>
      <c r="G13" s="41" t="e">
        <f>+E13+F13</f>
        <v>#DIV/0!</v>
      </c>
    </row>
    <row r="14" spans="2:7" x14ac:dyDescent="0.2">
      <c r="B14" s="127" t="s">
        <v>68</v>
      </c>
      <c r="C14" s="128"/>
      <c r="E14" s="42"/>
      <c r="G14" s="42" t="e">
        <f>SUM(G10:G13)</f>
        <v>#DIV/0!</v>
      </c>
    </row>
    <row r="15" spans="2:7" x14ac:dyDescent="0.2">
      <c r="B15" s="127" t="s">
        <v>28</v>
      </c>
      <c r="C15" s="128"/>
      <c r="E15" s="42" t="e">
        <f>SUM(E11:E14)</f>
        <v>#DIV/0!</v>
      </c>
      <c r="G15" s="42" t="e">
        <f>SUM(E9:E13)</f>
        <v>#DIV/0!</v>
      </c>
    </row>
    <row r="16" spans="2:7" x14ac:dyDescent="0.2">
      <c r="B16" s="127" t="s">
        <v>100</v>
      </c>
      <c r="C16" s="128"/>
      <c r="E16" s="42">
        <f>SUM(C10:C13)</f>
        <v>0</v>
      </c>
      <c r="G16" s="42" t="e">
        <f>SUM(E10:E14)</f>
        <v>#DIV/0!</v>
      </c>
    </row>
    <row r="17" spans="2:3" x14ac:dyDescent="0.2">
      <c r="B17" s="127" t="s">
        <v>29</v>
      </c>
      <c r="C17" s="128"/>
    </row>
    <row r="18" spans="2:3" x14ac:dyDescent="0.2">
      <c r="B18" s="127" t="s">
        <v>11</v>
      </c>
      <c r="C18" s="128"/>
    </row>
    <row r="19" spans="2:3" x14ac:dyDescent="0.2">
      <c r="B19" s="127"/>
      <c r="C19" s="128"/>
    </row>
    <row r="20" spans="2:3" x14ac:dyDescent="0.2">
      <c r="B20" s="127" t="s">
        <v>149</v>
      </c>
      <c r="C20" s="128"/>
    </row>
    <row r="21" spans="2:3" x14ac:dyDescent="0.2">
      <c r="B21" s="127" t="s">
        <v>225</v>
      </c>
      <c r="C21" s="128"/>
    </row>
    <row r="22" spans="2:3" x14ac:dyDescent="0.2">
      <c r="B22" s="127" t="s">
        <v>97</v>
      </c>
      <c r="C22" s="128"/>
    </row>
    <row r="23" spans="2:3" x14ac:dyDescent="0.2">
      <c r="B23" s="127" t="s">
        <v>278</v>
      </c>
      <c r="C23" s="128"/>
    </row>
    <row r="24" spans="2:3" x14ac:dyDescent="0.2">
      <c r="B24" s="127" t="s">
        <v>279</v>
      </c>
      <c r="C24" s="128"/>
    </row>
    <row r="25" spans="2:3" x14ac:dyDescent="0.2">
      <c r="B25" s="127" t="s">
        <v>280</v>
      </c>
      <c r="C25" s="128"/>
    </row>
    <row r="26" spans="2:3" x14ac:dyDescent="0.2">
      <c r="B26" s="127" t="s">
        <v>281</v>
      </c>
      <c r="C26" s="128"/>
    </row>
    <row r="27" spans="2:3" x14ac:dyDescent="0.2">
      <c r="B27" s="127" t="s">
        <v>282</v>
      </c>
      <c r="C27" s="128"/>
    </row>
    <row r="28" spans="2:3" x14ac:dyDescent="0.2">
      <c r="B28" s="127" t="s">
        <v>274</v>
      </c>
      <c r="C28" s="128"/>
    </row>
    <row r="29" spans="2:3" x14ac:dyDescent="0.2">
      <c r="B29" s="127" t="s">
        <v>283</v>
      </c>
      <c r="C29" s="128"/>
    </row>
    <row r="30" spans="2:3" x14ac:dyDescent="0.2">
      <c r="B30" s="127" t="s">
        <v>64</v>
      </c>
      <c r="C30" s="128"/>
    </row>
    <row r="31" spans="2:3" x14ac:dyDescent="0.2">
      <c r="B31" s="127" t="s">
        <v>284</v>
      </c>
      <c r="C31" s="128"/>
    </row>
    <row r="32" spans="2:3" x14ac:dyDescent="0.2">
      <c r="B32" s="127" t="s">
        <v>304</v>
      </c>
      <c r="C32" s="128"/>
    </row>
    <row r="33" spans="2:3" x14ac:dyDescent="0.2">
      <c r="B33" s="127" t="s">
        <v>339</v>
      </c>
      <c r="C33" s="128"/>
    </row>
    <row r="34" spans="2:3" x14ac:dyDescent="0.2">
      <c r="B34" s="127" t="s">
        <v>341</v>
      </c>
      <c r="C34" s="128"/>
    </row>
    <row r="35" spans="2:3" x14ac:dyDescent="0.2">
      <c r="B35" s="127" t="s">
        <v>340</v>
      </c>
      <c r="C35" s="128"/>
    </row>
    <row r="36" spans="2:3" x14ac:dyDescent="0.2">
      <c r="B36" s="127">
        <v>0</v>
      </c>
      <c r="C36" s="128">
        <v>0</v>
      </c>
    </row>
    <row r="37" spans="2:3" x14ac:dyDescent="0.2">
      <c r="B37" s="129" t="s">
        <v>404</v>
      </c>
      <c r="C37" s="130">
        <v>0</v>
      </c>
    </row>
  </sheetData>
  <phoneticPr fontId="7" type="noConversion"/>
  <pageMargins left="0.39370078740157483" right="0.39370078740157483" top="0.59055118110236227" bottom="0.59055118110236227" header="0.51181102362204722" footer="0.51181102362204722"/>
  <pageSetup paperSize="9" orientation="portrait" horizontalDpi="300" verticalDpi="300" r:id="rId2"/>
  <headerFooter alignWithMargins="0"/>
  <drawing r:id="rId3"/>
  <legacyDrawing r:id="rId4"/>
  <controls>
    <mc:AlternateContent xmlns:mc="http://schemas.openxmlformats.org/markup-compatibility/2006">
      <mc:Choice Requires="x14">
        <control shapeId="2050" r:id="rId5" name="CommandButton1">
          <controlPr defaultSize="0" autoLine="0" autoPict="0" r:id="rId6">
            <anchor moveWithCells="1">
              <from>
                <xdr:col>6</xdr:col>
                <xdr:colOff>238125</xdr:colOff>
                <xdr:row>1</xdr:row>
                <xdr:rowOff>0</xdr:rowOff>
              </from>
              <to>
                <xdr:col>9</xdr:col>
                <xdr:colOff>66675</xdr:colOff>
                <xdr:row>6</xdr:row>
                <xdr:rowOff>133350</xdr:rowOff>
              </to>
            </anchor>
          </controlPr>
        </control>
      </mc:Choice>
      <mc:Fallback>
        <control shapeId="2050" r:id="rId5"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Meny</vt:lpstr>
      <vt:lpstr>Intro</vt:lpstr>
      <vt:lpstr>Hjelp og forklaring</vt:lpstr>
      <vt:lpstr>Skjema</vt:lpstr>
      <vt:lpstr>Kontoplan</vt:lpstr>
      <vt:lpstr>Pivot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Sigve Meling</dc:creator>
  <cp:lastModifiedBy>Johan Smit</cp:lastModifiedBy>
  <cp:lastPrinted>2023-02-10T22:07:37Z</cp:lastPrinted>
  <dcterms:created xsi:type="dcterms:W3CDTF">2000-06-06T18:02:39Z</dcterms:created>
  <dcterms:modified xsi:type="dcterms:W3CDTF">2025-02-14T13:21:10Z</dcterms:modified>
</cp:coreProperties>
</file>